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itch Systems Share\JD#7 Murray - Nobles\2021 Redetermination\"/>
    </mc:Choice>
  </mc:AlternateContent>
  <bookViews>
    <workbookView xWindow="0" yWindow="0" windowWidth="29040" windowHeight="12390"/>
  </bookViews>
  <sheets>
    <sheet name="Sheet1" sheetId="1" r:id="rId1"/>
  </sheets>
  <definedNames>
    <definedName name="_xlnm._FilterDatabase" localSheetId="0" hidden="1">Sheet1!$B$2:$AV$265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184" i="1" l="1"/>
  <c r="AT209" i="1"/>
  <c r="AT210" i="1"/>
  <c r="L259" i="1"/>
  <c r="M259" i="1"/>
  <c r="AM259" i="1"/>
  <c r="AO259" i="1"/>
  <c r="AQ259" i="1"/>
  <c r="AT259" i="1"/>
  <c r="L260" i="1"/>
  <c r="M260" i="1"/>
  <c r="AM260" i="1"/>
  <c r="AO260" i="1"/>
  <c r="AQ260" i="1"/>
  <c r="AT260" i="1"/>
  <c r="L261" i="1"/>
  <c r="M261" i="1"/>
  <c r="AM261" i="1"/>
  <c r="AO261" i="1"/>
  <c r="AQ261" i="1"/>
  <c r="AT261" i="1"/>
  <c r="L262" i="1"/>
  <c r="M262" i="1"/>
  <c r="AM262" i="1"/>
  <c r="AO262" i="1"/>
  <c r="AQ262" i="1"/>
  <c r="AT262" i="1"/>
  <c r="L263" i="1"/>
  <c r="M263" i="1"/>
  <c r="AM263" i="1"/>
  <c r="AO263" i="1"/>
  <c r="AQ263" i="1"/>
  <c r="AT263" i="1"/>
  <c r="L264" i="1"/>
  <c r="M264" i="1"/>
  <c r="AM264" i="1"/>
  <c r="AO264" i="1"/>
  <c r="AQ264" i="1"/>
  <c r="AT264" i="1"/>
  <c r="L15" i="1" l="1"/>
  <c r="AM15" i="1"/>
  <c r="AO15" i="1"/>
  <c r="AQ15" i="1"/>
  <c r="AT15" i="1"/>
  <c r="AS265" i="1"/>
  <c r="AR265" i="1"/>
  <c r="AP265" i="1"/>
  <c r="AN265" i="1"/>
  <c r="AL265" i="1"/>
  <c r="AK265" i="1"/>
  <c r="AJ265" i="1"/>
  <c r="AI265" i="1"/>
  <c r="AH265" i="1"/>
  <c r="AG265" i="1"/>
  <c r="AF265" i="1"/>
  <c r="AE265" i="1"/>
  <c r="AD265" i="1"/>
  <c r="AC265" i="1"/>
  <c r="AB265" i="1"/>
  <c r="AA265" i="1"/>
  <c r="Z265" i="1"/>
  <c r="Y265" i="1"/>
  <c r="X265" i="1"/>
  <c r="W265" i="1"/>
  <c r="V265" i="1"/>
  <c r="U265" i="1"/>
  <c r="T265" i="1"/>
  <c r="S265" i="1"/>
  <c r="R265" i="1"/>
  <c r="Q265" i="1"/>
  <c r="P265" i="1"/>
  <c r="O265" i="1"/>
  <c r="N265" i="1"/>
  <c r="AT183" i="1"/>
  <c r="AQ183" i="1"/>
  <c r="AO183" i="1"/>
  <c r="AM183" i="1"/>
  <c r="M183" i="1"/>
  <c r="L183" i="1"/>
  <c r="AT182" i="1"/>
  <c r="AQ182" i="1"/>
  <c r="AO182" i="1"/>
  <c r="AM182" i="1"/>
  <c r="M182" i="1"/>
  <c r="L182" i="1"/>
  <c r="AT181" i="1"/>
  <c r="AQ181" i="1"/>
  <c r="AO181" i="1"/>
  <c r="AM181" i="1"/>
  <c r="M181" i="1"/>
  <c r="L181" i="1"/>
  <c r="AT180" i="1"/>
  <c r="AQ180" i="1"/>
  <c r="AO180" i="1"/>
  <c r="AM180" i="1"/>
  <c r="M180" i="1"/>
  <c r="L180" i="1"/>
  <c r="AT179" i="1"/>
  <c r="AQ179" i="1"/>
  <c r="AO179" i="1"/>
  <c r="AM179" i="1"/>
  <c r="M179" i="1"/>
  <c r="L179" i="1"/>
  <c r="AT208" i="1"/>
  <c r="AQ208" i="1"/>
  <c r="AO208" i="1"/>
  <c r="AM208" i="1"/>
  <c r="M208" i="1"/>
  <c r="L208" i="1"/>
  <c r="AT207" i="1"/>
  <c r="AQ207" i="1"/>
  <c r="AO207" i="1"/>
  <c r="AM207" i="1"/>
  <c r="M207" i="1"/>
  <c r="L207" i="1"/>
  <c r="AT206" i="1"/>
  <c r="AQ206" i="1"/>
  <c r="AO206" i="1"/>
  <c r="AM206" i="1"/>
  <c r="M206" i="1"/>
  <c r="L206" i="1"/>
  <c r="AT205" i="1"/>
  <c r="AQ205" i="1"/>
  <c r="AO205" i="1"/>
  <c r="AM205" i="1"/>
  <c r="M205" i="1"/>
  <c r="L205" i="1"/>
  <c r="AT204" i="1"/>
  <c r="AQ204" i="1"/>
  <c r="AO204" i="1"/>
  <c r="AM204" i="1"/>
  <c r="M204" i="1"/>
  <c r="L204" i="1"/>
  <c r="AT203" i="1"/>
  <c r="AQ203" i="1"/>
  <c r="AO203" i="1"/>
  <c r="AM203" i="1"/>
  <c r="M203" i="1"/>
  <c r="L203" i="1"/>
  <c r="AT202" i="1"/>
  <c r="AQ202" i="1"/>
  <c r="AO202" i="1"/>
  <c r="AM202" i="1"/>
  <c r="M202" i="1"/>
  <c r="L202" i="1"/>
  <c r="AT201" i="1"/>
  <c r="AQ201" i="1"/>
  <c r="AO201" i="1"/>
  <c r="AM201" i="1"/>
  <c r="M201" i="1"/>
  <c r="L201" i="1"/>
  <c r="AT200" i="1"/>
  <c r="AQ200" i="1"/>
  <c r="AO200" i="1"/>
  <c r="AM200" i="1"/>
  <c r="M200" i="1"/>
  <c r="L200" i="1"/>
  <c r="AT199" i="1"/>
  <c r="AQ199" i="1"/>
  <c r="AO199" i="1"/>
  <c r="AM199" i="1"/>
  <c r="M199" i="1"/>
  <c r="L199" i="1"/>
  <c r="AT198" i="1"/>
  <c r="AQ198" i="1"/>
  <c r="AO198" i="1"/>
  <c r="AM198" i="1"/>
  <c r="M198" i="1"/>
  <c r="L198" i="1"/>
  <c r="AT197" i="1"/>
  <c r="AQ197" i="1"/>
  <c r="AO197" i="1"/>
  <c r="AM197" i="1"/>
  <c r="M197" i="1"/>
  <c r="L197" i="1"/>
  <c r="AT196" i="1"/>
  <c r="AQ196" i="1"/>
  <c r="AO196" i="1"/>
  <c r="AM196" i="1"/>
  <c r="M196" i="1"/>
  <c r="L196" i="1"/>
  <c r="AT195" i="1"/>
  <c r="AQ195" i="1"/>
  <c r="AO195" i="1"/>
  <c r="AM195" i="1"/>
  <c r="M195" i="1"/>
  <c r="L195" i="1"/>
  <c r="AT194" i="1"/>
  <c r="AQ194" i="1"/>
  <c r="AO194" i="1"/>
  <c r="AM194" i="1"/>
  <c r="M194" i="1"/>
  <c r="L194" i="1"/>
  <c r="AT193" i="1"/>
  <c r="AQ193" i="1"/>
  <c r="AO193" i="1"/>
  <c r="AM193" i="1"/>
  <c r="M193" i="1"/>
  <c r="L193" i="1"/>
  <c r="AT192" i="1"/>
  <c r="AQ192" i="1"/>
  <c r="AO192" i="1"/>
  <c r="AM192" i="1"/>
  <c r="M192" i="1"/>
  <c r="L192" i="1"/>
  <c r="AT191" i="1"/>
  <c r="AQ191" i="1"/>
  <c r="AO191" i="1"/>
  <c r="AM191" i="1"/>
  <c r="M191" i="1"/>
  <c r="L191" i="1"/>
  <c r="AT190" i="1"/>
  <c r="AQ190" i="1"/>
  <c r="AO190" i="1"/>
  <c r="AM190" i="1"/>
  <c r="M190" i="1"/>
  <c r="L190" i="1"/>
  <c r="AT189" i="1"/>
  <c r="AQ189" i="1"/>
  <c r="AO189" i="1"/>
  <c r="AM189" i="1"/>
  <c r="M189" i="1"/>
  <c r="L189" i="1"/>
  <c r="AT188" i="1"/>
  <c r="AQ188" i="1"/>
  <c r="AO188" i="1"/>
  <c r="AM188" i="1"/>
  <c r="M188" i="1"/>
  <c r="L188" i="1"/>
  <c r="AT187" i="1"/>
  <c r="AQ187" i="1"/>
  <c r="AO187" i="1"/>
  <c r="AM187" i="1"/>
  <c r="M187" i="1"/>
  <c r="L187" i="1"/>
  <c r="AT186" i="1"/>
  <c r="AQ186" i="1"/>
  <c r="AO186" i="1"/>
  <c r="AM186" i="1"/>
  <c r="M186" i="1"/>
  <c r="L186" i="1"/>
  <c r="AT185" i="1"/>
  <c r="AQ185" i="1"/>
  <c r="AO185" i="1"/>
  <c r="AM185" i="1"/>
  <c r="M185" i="1"/>
  <c r="L185" i="1"/>
  <c r="AT258" i="1"/>
  <c r="AQ258" i="1"/>
  <c r="AO258" i="1"/>
  <c r="AM258" i="1"/>
  <c r="M258" i="1"/>
  <c r="L258" i="1"/>
  <c r="AT257" i="1"/>
  <c r="AQ257" i="1"/>
  <c r="AO257" i="1"/>
  <c r="AM257" i="1"/>
  <c r="M257" i="1"/>
  <c r="L257" i="1"/>
  <c r="AT256" i="1"/>
  <c r="AQ256" i="1"/>
  <c r="AO256" i="1"/>
  <c r="AM256" i="1"/>
  <c r="M256" i="1"/>
  <c r="L256" i="1"/>
  <c r="AT255" i="1"/>
  <c r="AQ255" i="1"/>
  <c r="AO255" i="1"/>
  <c r="AM255" i="1"/>
  <c r="M255" i="1"/>
  <c r="L255" i="1"/>
  <c r="AT254" i="1"/>
  <c r="AQ254" i="1"/>
  <c r="AO254" i="1"/>
  <c r="AM254" i="1"/>
  <c r="M254" i="1"/>
  <c r="L254" i="1"/>
  <c r="AT253" i="1"/>
  <c r="AQ253" i="1"/>
  <c r="AO253" i="1"/>
  <c r="AM253" i="1"/>
  <c r="M253" i="1"/>
  <c r="L253" i="1"/>
  <c r="AT252" i="1"/>
  <c r="AQ252" i="1"/>
  <c r="AO252" i="1"/>
  <c r="AM252" i="1"/>
  <c r="M252" i="1"/>
  <c r="L252" i="1"/>
  <c r="AT251" i="1"/>
  <c r="AQ251" i="1"/>
  <c r="AO251" i="1"/>
  <c r="AM251" i="1"/>
  <c r="M251" i="1"/>
  <c r="L251" i="1"/>
  <c r="AT250" i="1"/>
  <c r="AQ250" i="1"/>
  <c r="AO250" i="1"/>
  <c r="AM250" i="1"/>
  <c r="M250" i="1"/>
  <c r="L250" i="1"/>
  <c r="AT249" i="1"/>
  <c r="AQ249" i="1"/>
  <c r="AO249" i="1"/>
  <c r="AM249" i="1"/>
  <c r="M249" i="1"/>
  <c r="L249" i="1"/>
  <c r="AT248" i="1"/>
  <c r="AQ248" i="1"/>
  <c r="AO248" i="1"/>
  <c r="AM248" i="1"/>
  <c r="M248" i="1"/>
  <c r="L248" i="1"/>
  <c r="AT247" i="1"/>
  <c r="AQ247" i="1"/>
  <c r="AO247" i="1"/>
  <c r="AM247" i="1"/>
  <c r="M247" i="1"/>
  <c r="L247" i="1"/>
  <c r="AT246" i="1"/>
  <c r="AQ246" i="1"/>
  <c r="AO246" i="1"/>
  <c r="AM246" i="1"/>
  <c r="M246" i="1"/>
  <c r="L246" i="1"/>
  <c r="AT245" i="1"/>
  <c r="AQ245" i="1"/>
  <c r="AO245" i="1"/>
  <c r="AM245" i="1"/>
  <c r="M245" i="1"/>
  <c r="L245" i="1"/>
  <c r="AT244" i="1"/>
  <c r="AQ244" i="1"/>
  <c r="AO244" i="1"/>
  <c r="AM244" i="1"/>
  <c r="M244" i="1"/>
  <c r="L244" i="1"/>
  <c r="AT243" i="1"/>
  <c r="AQ243" i="1"/>
  <c r="AO243" i="1"/>
  <c r="AM243" i="1"/>
  <c r="M243" i="1"/>
  <c r="L243" i="1"/>
  <c r="AT242" i="1"/>
  <c r="AQ242" i="1"/>
  <c r="AO242" i="1"/>
  <c r="AM242" i="1"/>
  <c r="M242" i="1"/>
  <c r="L242" i="1"/>
  <c r="AT241" i="1"/>
  <c r="AQ241" i="1"/>
  <c r="AO241" i="1"/>
  <c r="AM241" i="1"/>
  <c r="M241" i="1"/>
  <c r="L241" i="1"/>
  <c r="AT240" i="1"/>
  <c r="AQ240" i="1"/>
  <c r="AO240" i="1"/>
  <c r="AM240" i="1"/>
  <c r="M240" i="1"/>
  <c r="L240" i="1"/>
  <c r="AT239" i="1"/>
  <c r="AQ239" i="1"/>
  <c r="AO239" i="1"/>
  <c r="AM239" i="1"/>
  <c r="M239" i="1"/>
  <c r="L239" i="1"/>
  <c r="AT238" i="1"/>
  <c r="AQ238" i="1"/>
  <c r="AO238" i="1"/>
  <c r="AM238" i="1"/>
  <c r="M238" i="1"/>
  <c r="L238" i="1"/>
  <c r="AT237" i="1"/>
  <c r="AQ237" i="1"/>
  <c r="AO237" i="1"/>
  <c r="AM237" i="1"/>
  <c r="M237" i="1"/>
  <c r="L237" i="1"/>
  <c r="AT236" i="1"/>
  <c r="AQ236" i="1"/>
  <c r="AO236" i="1"/>
  <c r="AM236" i="1"/>
  <c r="M236" i="1"/>
  <c r="L236" i="1"/>
  <c r="AT235" i="1"/>
  <c r="AQ235" i="1"/>
  <c r="AO235" i="1"/>
  <c r="AM235" i="1"/>
  <c r="M235" i="1"/>
  <c r="L235" i="1"/>
  <c r="AT177" i="1"/>
  <c r="AQ177" i="1"/>
  <c r="AO177" i="1"/>
  <c r="AM177" i="1"/>
  <c r="M177" i="1"/>
  <c r="L177" i="1"/>
  <c r="AT176" i="1"/>
  <c r="AQ176" i="1"/>
  <c r="AO176" i="1"/>
  <c r="AM176" i="1"/>
  <c r="M176" i="1"/>
  <c r="L176" i="1"/>
  <c r="AT175" i="1"/>
  <c r="AQ175" i="1"/>
  <c r="AO175" i="1"/>
  <c r="AM175" i="1"/>
  <c r="M175" i="1"/>
  <c r="L175" i="1"/>
  <c r="AT174" i="1"/>
  <c r="AQ174" i="1"/>
  <c r="AO174" i="1"/>
  <c r="AM174" i="1"/>
  <c r="M174" i="1"/>
  <c r="L174" i="1"/>
  <c r="AT173" i="1"/>
  <c r="AQ173" i="1"/>
  <c r="AO173" i="1"/>
  <c r="AM173" i="1"/>
  <c r="M173" i="1"/>
  <c r="L173" i="1"/>
  <c r="AT234" i="1"/>
  <c r="AQ234" i="1"/>
  <c r="AO234" i="1"/>
  <c r="AM234" i="1"/>
  <c r="M234" i="1"/>
  <c r="L234" i="1"/>
  <c r="AT233" i="1"/>
  <c r="AQ233" i="1"/>
  <c r="AO233" i="1"/>
  <c r="AM233" i="1"/>
  <c r="M233" i="1"/>
  <c r="L233" i="1"/>
  <c r="AT232" i="1"/>
  <c r="AQ232" i="1"/>
  <c r="AO232" i="1"/>
  <c r="AM232" i="1"/>
  <c r="M232" i="1"/>
  <c r="L232" i="1"/>
  <c r="AT231" i="1"/>
  <c r="AQ231" i="1"/>
  <c r="AO231" i="1"/>
  <c r="AM231" i="1"/>
  <c r="M231" i="1"/>
  <c r="L231" i="1"/>
  <c r="AT230" i="1"/>
  <c r="AQ230" i="1"/>
  <c r="AO230" i="1"/>
  <c r="AM230" i="1"/>
  <c r="M230" i="1"/>
  <c r="L230" i="1"/>
  <c r="AT229" i="1"/>
  <c r="AQ229" i="1"/>
  <c r="AO229" i="1"/>
  <c r="AM229" i="1"/>
  <c r="M229" i="1"/>
  <c r="L229" i="1"/>
  <c r="AT228" i="1"/>
  <c r="AQ228" i="1"/>
  <c r="AO228" i="1"/>
  <c r="AM228" i="1"/>
  <c r="M228" i="1"/>
  <c r="L228" i="1"/>
  <c r="AT227" i="1"/>
  <c r="AQ227" i="1"/>
  <c r="AO227" i="1"/>
  <c r="AM227" i="1"/>
  <c r="M227" i="1"/>
  <c r="L227" i="1"/>
  <c r="AT226" i="1"/>
  <c r="AQ226" i="1"/>
  <c r="AO226" i="1"/>
  <c r="AM226" i="1"/>
  <c r="M226" i="1"/>
  <c r="L226" i="1"/>
  <c r="AT225" i="1"/>
  <c r="AQ225" i="1"/>
  <c r="AO225" i="1"/>
  <c r="AM225" i="1"/>
  <c r="M225" i="1"/>
  <c r="L225" i="1"/>
  <c r="AT224" i="1"/>
  <c r="AQ224" i="1"/>
  <c r="AO224" i="1"/>
  <c r="AM224" i="1"/>
  <c r="M224" i="1"/>
  <c r="L224" i="1"/>
  <c r="AT223" i="1"/>
  <c r="AQ223" i="1"/>
  <c r="AO223" i="1"/>
  <c r="AM223" i="1"/>
  <c r="M223" i="1"/>
  <c r="L223" i="1"/>
  <c r="AT222" i="1"/>
  <c r="AQ222" i="1"/>
  <c r="AO222" i="1"/>
  <c r="AM222" i="1"/>
  <c r="M222" i="1"/>
  <c r="L222" i="1"/>
  <c r="AT221" i="1"/>
  <c r="AQ221" i="1"/>
  <c r="AO221" i="1"/>
  <c r="AM221" i="1"/>
  <c r="M221" i="1"/>
  <c r="L221" i="1"/>
  <c r="AT220" i="1"/>
  <c r="AQ220" i="1"/>
  <c r="AO220" i="1"/>
  <c r="AM220" i="1"/>
  <c r="M220" i="1"/>
  <c r="L220" i="1"/>
  <c r="AT219" i="1"/>
  <c r="AQ219" i="1"/>
  <c r="AO219" i="1"/>
  <c r="AM219" i="1"/>
  <c r="M219" i="1"/>
  <c r="L219" i="1"/>
  <c r="AT218" i="1"/>
  <c r="AQ218" i="1"/>
  <c r="AO218" i="1"/>
  <c r="AM218" i="1"/>
  <c r="M218" i="1"/>
  <c r="L218" i="1"/>
  <c r="AT217" i="1"/>
  <c r="AQ217" i="1"/>
  <c r="AO217" i="1"/>
  <c r="AM217" i="1"/>
  <c r="M217" i="1"/>
  <c r="L217" i="1"/>
  <c r="AT216" i="1"/>
  <c r="AQ216" i="1"/>
  <c r="AO216" i="1"/>
  <c r="AM216" i="1"/>
  <c r="M216" i="1"/>
  <c r="L216" i="1"/>
  <c r="AT215" i="1"/>
  <c r="AQ215" i="1"/>
  <c r="AO215" i="1"/>
  <c r="AM215" i="1"/>
  <c r="M215" i="1"/>
  <c r="L215" i="1"/>
  <c r="AT214" i="1"/>
  <c r="AQ214" i="1"/>
  <c r="AO214" i="1"/>
  <c r="AM214" i="1"/>
  <c r="M214" i="1"/>
  <c r="L214" i="1"/>
  <c r="AT213" i="1"/>
  <c r="AQ213" i="1"/>
  <c r="AO213" i="1"/>
  <c r="AM213" i="1"/>
  <c r="M213" i="1"/>
  <c r="L213" i="1"/>
  <c r="AT212" i="1"/>
  <c r="AQ212" i="1"/>
  <c r="AO212" i="1"/>
  <c r="AM212" i="1"/>
  <c r="M212" i="1"/>
  <c r="L212" i="1"/>
  <c r="AT211" i="1"/>
  <c r="AQ211" i="1"/>
  <c r="AO211" i="1"/>
  <c r="AM211" i="1"/>
  <c r="M211" i="1"/>
  <c r="L211" i="1"/>
  <c r="AQ210" i="1"/>
  <c r="AO210" i="1"/>
  <c r="AM210" i="1"/>
  <c r="M210" i="1"/>
  <c r="L210" i="1"/>
  <c r="AT172" i="1"/>
  <c r="AQ172" i="1"/>
  <c r="AO172" i="1"/>
  <c r="AM172" i="1"/>
  <c r="M172" i="1"/>
  <c r="L172" i="1"/>
  <c r="AT171" i="1"/>
  <c r="AQ171" i="1"/>
  <c r="AO171" i="1"/>
  <c r="AM171" i="1"/>
  <c r="M171" i="1"/>
  <c r="L171" i="1"/>
  <c r="AT170" i="1"/>
  <c r="AQ170" i="1"/>
  <c r="AO170" i="1"/>
  <c r="AM170" i="1"/>
  <c r="M170" i="1"/>
  <c r="L170" i="1"/>
  <c r="AT169" i="1"/>
  <c r="AQ169" i="1"/>
  <c r="AO169" i="1"/>
  <c r="AM169" i="1"/>
  <c r="M169" i="1"/>
  <c r="L169" i="1"/>
  <c r="AT168" i="1"/>
  <c r="AQ168" i="1"/>
  <c r="AO168" i="1"/>
  <c r="AM168" i="1"/>
  <c r="M168" i="1"/>
  <c r="L168" i="1"/>
  <c r="AT167" i="1"/>
  <c r="AQ167" i="1"/>
  <c r="AO167" i="1"/>
  <c r="AM167" i="1"/>
  <c r="M167" i="1"/>
  <c r="L167" i="1"/>
  <c r="AT166" i="1"/>
  <c r="AQ166" i="1"/>
  <c r="AO166" i="1"/>
  <c r="AM166" i="1"/>
  <c r="M166" i="1"/>
  <c r="L166" i="1"/>
  <c r="AT165" i="1"/>
  <c r="AQ165" i="1"/>
  <c r="AO165" i="1"/>
  <c r="AM165" i="1"/>
  <c r="M165" i="1"/>
  <c r="L165" i="1"/>
  <c r="AT164" i="1"/>
  <c r="AQ164" i="1"/>
  <c r="AO164" i="1"/>
  <c r="AM164" i="1"/>
  <c r="M164" i="1"/>
  <c r="L164" i="1"/>
  <c r="AT163" i="1"/>
  <c r="AQ163" i="1"/>
  <c r="AO163" i="1"/>
  <c r="AM163" i="1"/>
  <c r="M163" i="1"/>
  <c r="L163" i="1"/>
  <c r="AT162" i="1"/>
  <c r="AQ162" i="1"/>
  <c r="AO162" i="1"/>
  <c r="AM162" i="1"/>
  <c r="M162" i="1"/>
  <c r="L162" i="1"/>
  <c r="AT161" i="1"/>
  <c r="AQ161" i="1"/>
  <c r="AO161" i="1"/>
  <c r="AM161" i="1"/>
  <c r="M161" i="1"/>
  <c r="L161" i="1"/>
  <c r="AT160" i="1"/>
  <c r="AQ160" i="1"/>
  <c r="AO160" i="1"/>
  <c r="AM160" i="1"/>
  <c r="M160" i="1"/>
  <c r="L160" i="1"/>
  <c r="AT159" i="1"/>
  <c r="AQ159" i="1"/>
  <c r="AO159" i="1"/>
  <c r="AM159" i="1"/>
  <c r="M159" i="1"/>
  <c r="L159" i="1"/>
  <c r="AT158" i="1"/>
  <c r="AQ158" i="1"/>
  <c r="AO158" i="1"/>
  <c r="AM158" i="1"/>
  <c r="M158" i="1"/>
  <c r="L158" i="1"/>
  <c r="AT157" i="1"/>
  <c r="AQ157" i="1"/>
  <c r="AO157" i="1"/>
  <c r="AM157" i="1"/>
  <c r="M157" i="1"/>
  <c r="L157" i="1"/>
  <c r="AT156" i="1"/>
  <c r="AQ156" i="1"/>
  <c r="AO156" i="1"/>
  <c r="AM156" i="1"/>
  <c r="M156" i="1"/>
  <c r="L156" i="1"/>
  <c r="AT155" i="1"/>
  <c r="AQ155" i="1"/>
  <c r="AO155" i="1"/>
  <c r="AM155" i="1"/>
  <c r="M155" i="1"/>
  <c r="L155" i="1"/>
  <c r="AT154" i="1"/>
  <c r="AQ154" i="1"/>
  <c r="AO154" i="1"/>
  <c r="AM154" i="1"/>
  <c r="M154" i="1"/>
  <c r="L154" i="1"/>
  <c r="AT153" i="1"/>
  <c r="AQ153" i="1"/>
  <c r="AO153" i="1"/>
  <c r="AM153" i="1"/>
  <c r="M153" i="1"/>
  <c r="L153" i="1"/>
  <c r="AT152" i="1"/>
  <c r="AQ152" i="1"/>
  <c r="AO152" i="1"/>
  <c r="AM152" i="1"/>
  <c r="M152" i="1"/>
  <c r="L152" i="1"/>
  <c r="AT151" i="1"/>
  <c r="AQ151" i="1"/>
  <c r="AO151" i="1"/>
  <c r="AM151" i="1"/>
  <c r="M151" i="1"/>
  <c r="L151" i="1"/>
  <c r="AT150" i="1"/>
  <c r="AQ150" i="1"/>
  <c r="AO150" i="1"/>
  <c r="AM150" i="1"/>
  <c r="M150" i="1"/>
  <c r="L150" i="1"/>
  <c r="AT149" i="1"/>
  <c r="AQ149" i="1"/>
  <c r="AO149" i="1"/>
  <c r="AM149" i="1"/>
  <c r="M149" i="1"/>
  <c r="L149" i="1"/>
  <c r="AT148" i="1"/>
  <c r="AQ148" i="1"/>
  <c r="AO148" i="1"/>
  <c r="AM148" i="1"/>
  <c r="M148" i="1"/>
  <c r="L148" i="1"/>
  <c r="AT147" i="1"/>
  <c r="AQ147" i="1"/>
  <c r="AO147" i="1"/>
  <c r="AM147" i="1"/>
  <c r="M147" i="1"/>
  <c r="L147" i="1"/>
  <c r="AT146" i="1"/>
  <c r="AQ146" i="1"/>
  <c r="AO146" i="1"/>
  <c r="AM146" i="1"/>
  <c r="M146" i="1"/>
  <c r="L146" i="1"/>
  <c r="AT145" i="1"/>
  <c r="AQ145" i="1"/>
  <c r="AO145" i="1"/>
  <c r="AM145" i="1"/>
  <c r="M145" i="1"/>
  <c r="L145" i="1"/>
  <c r="AT144" i="1"/>
  <c r="AQ144" i="1"/>
  <c r="AO144" i="1"/>
  <c r="AM144" i="1"/>
  <c r="M144" i="1"/>
  <c r="L144" i="1"/>
  <c r="AT143" i="1"/>
  <c r="AQ143" i="1"/>
  <c r="AO143" i="1"/>
  <c r="AM143" i="1"/>
  <c r="M143" i="1"/>
  <c r="L143" i="1"/>
  <c r="AT142" i="1"/>
  <c r="AQ142" i="1"/>
  <c r="AO142" i="1"/>
  <c r="AM142" i="1"/>
  <c r="M142" i="1"/>
  <c r="L142" i="1"/>
  <c r="AT141" i="1"/>
  <c r="AQ141" i="1"/>
  <c r="AO141" i="1"/>
  <c r="AM141" i="1"/>
  <c r="M141" i="1"/>
  <c r="L141" i="1"/>
  <c r="AT140" i="1"/>
  <c r="AQ140" i="1"/>
  <c r="AO140" i="1"/>
  <c r="AM140" i="1"/>
  <c r="M140" i="1"/>
  <c r="L140" i="1"/>
  <c r="AT139" i="1"/>
  <c r="AQ139" i="1"/>
  <c r="AO139" i="1"/>
  <c r="AM139" i="1"/>
  <c r="M139" i="1"/>
  <c r="L139" i="1"/>
  <c r="AT138" i="1"/>
  <c r="AQ138" i="1"/>
  <c r="AO138" i="1"/>
  <c r="AM138" i="1"/>
  <c r="M138" i="1"/>
  <c r="L138" i="1"/>
  <c r="AT137" i="1"/>
  <c r="AQ137" i="1"/>
  <c r="AO137" i="1"/>
  <c r="AM137" i="1"/>
  <c r="M137" i="1"/>
  <c r="L137" i="1"/>
  <c r="AT136" i="1"/>
  <c r="AQ136" i="1"/>
  <c r="AO136" i="1"/>
  <c r="AM136" i="1"/>
  <c r="M136" i="1"/>
  <c r="L136" i="1"/>
  <c r="AT135" i="1"/>
  <c r="AQ135" i="1"/>
  <c r="AO135" i="1"/>
  <c r="AM135" i="1"/>
  <c r="M135" i="1"/>
  <c r="L135" i="1"/>
  <c r="AT134" i="1"/>
  <c r="AQ134" i="1"/>
  <c r="AO134" i="1"/>
  <c r="AM134" i="1"/>
  <c r="M134" i="1"/>
  <c r="L134" i="1"/>
  <c r="AT133" i="1"/>
  <c r="AQ133" i="1"/>
  <c r="AO133" i="1"/>
  <c r="AM133" i="1"/>
  <c r="M133" i="1"/>
  <c r="L133" i="1"/>
  <c r="AT132" i="1"/>
  <c r="AQ132" i="1"/>
  <c r="AO132" i="1"/>
  <c r="AM132" i="1"/>
  <c r="M132" i="1"/>
  <c r="L132" i="1"/>
  <c r="AT131" i="1"/>
  <c r="AQ131" i="1"/>
  <c r="AO131" i="1"/>
  <c r="AM131" i="1"/>
  <c r="M131" i="1"/>
  <c r="L131" i="1"/>
  <c r="AT130" i="1"/>
  <c r="AQ130" i="1"/>
  <c r="AO130" i="1"/>
  <c r="AM130" i="1"/>
  <c r="M130" i="1"/>
  <c r="L130" i="1"/>
  <c r="AT129" i="1"/>
  <c r="AQ129" i="1"/>
  <c r="AO129" i="1"/>
  <c r="AM129" i="1"/>
  <c r="M129" i="1"/>
  <c r="L129" i="1"/>
  <c r="AT128" i="1"/>
  <c r="AQ128" i="1"/>
  <c r="AO128" i="1"/>
  <c r="AM128" i="1"/>
  <c r="M128" i="1"/>
  <c r="L128" i="1"/>
  <c r="AT127" i="1"/>
  <c r="AQ127" i="1"/>
  <c r="AO127" i="1"/>
  <c r="AM127" i="1"/>
  <c r="M127" i="1"/>
  <c r="L127" i="1"/>
  <c r="AT126" i="1"/>
  <c r="AQ126" i="1"/>
  <c r="AO126" i="1"/>
  <c r="AM126" i="1"/>
  <c r="M126" i="1"/>
  <c r="L126" i="1"/>
  <c r="AT125" i="1"/>
  <c r="AQ125" i="1"/>
  <c r="AO125" i="1"/>
  <c r="AM125" i="1"/>
  <c r="M125" i="1"/>
  <c r="L125" i="1"/>
  <c r="AT124" i="1"/>
  <c r="AQ124" i="1"/>
  <c r="AO124" i="1"/>
  <c r="AM124" i="1"/>
  <c r="M124" i="1"/>
  <c r="L124" i="1"/>
  <c r="AT123" i="1"/>
  <c r="AQ123" i="1"/>
  <c r="AO123" i="1"/>
  <c r="AM123" i="1"/>
  <c r="M123" i="1"/>
  <c r="L123" i="1"/>
  <c r="AT122" i="1"/>
  <c r="AQ122" i="1"/>
  <c r="AO122" i="1"/>
  <c r="AM122" i="1"/>
  <c r="M122" i="1"/>
  <c r="L122" i="1"/>
  <c r="AT121" i="1"/>
  <c r="AQ121" i="1"/>
  <c r="AO121" i="1"/>
  <c r="AM121" i="1"/>
  <c r="M121" i="1"/>
  <c r="L121" i="1"/>
  <c r="AT120" i="1"/>
  <c r="AQ120" i="1"/>
  <c r="AO120" i="1"/>
  <c r="AM120" i="1"/>
  <c r="M120" i="1"/>
  <c r="L120" i="1"/>
  <c r="AT119" i="1"/>
  <c r="AQ119" i="1"/>
  <c r="AO119" i="1"/>
  <c r="AM119" i="1"/>
  <c r="M119" i="1"/>
  <c r="L119" i="1"/>
  <c r="AT118" i="1"/>
  <c r="AQ118" i="1"/>
  <c r="AO118" i="1"/>
  <c r="AM118" i="1"/>
  <c r="M118" i="1"/>
  <c r="L118" i="1"/>
  <c r="AT117" i="1"/>
  <c r="AQ117" i="1"/>
  <c r="AO117" i="1"/>
  <c r="AM117" i="1"/>
  <c r="M117" i="1"/>
  <c r="L117" i="1"/>
  <c r="AT116" i="1"/>
  <c r="AQ116" i="1"/>
  <c r="AO116" i="1"/>
  <c r="AM116" i="1"/>
  <c r="M116" i="1"/>
  <c r="L116" i="1"/>
  <c r="AT115" i="1"/>
  <c r="AQ115" i="1"/>
  <c r="AO115" i="1"/>
  <c r="AM115" i="1"/>
  <c r="M115" i="1"/>
  <c r="L115" i="1"/>
  <c r="AT114" i="1"/>
  <c r="AQ114" i="1"/>
  <c r="AO114" i="1"/>
  <c r="AM114" i="1"/>
  <c r="M114" i="1"/>
  <c r="L114" i="1"/>
  <c r="AT113" i="1"/>
  <c r="AQ113" i="1"/>
  <c r="AO113" i="1"/>
  <c r="AM113" i="1"/>
  <c r="M113" i="1"/>
  <c r="L113" i="1"/>
  <c r="AT112" i="1"/>
  <c r="AQ112" i="1"/>
  <c r="AO112" i="1"/>
  <c r="AM112" i="1"/>
  <c r="M112" i="1"/>
  <c r="L112" i="1"/>
  <c r="AT111" i="1"/>
  <c r="AQ111" i="1"/>
  <c r="AO111" i="1"/>
  <c r="AM111" i="1"/>
  <c r="M111" i="1"/>
  <c r="L111" i="1"/>
  <c r="AT110" i="1"/>
  <c r="AQ110" i="1"/>
  <c r="AO110" i="1"/>
  <c r="AM110" i="1"/>
  <c r="M110" i="1"/>
  <c r="L110" i="1"/>
  <c r="AT109" i="1"/>
  <c r="AQ109" i="1"/>
  <c r="AO109" i="1"/>
  <c r="AM109" i="1"/>
  <c r="M109" i="1"/>
  <c r="L109" i="1"/>
  <c r="AT108" i="1"/>
  <c r="AQ108" i="1"/>
  <c r="AO108" i="1"/>
  <c r="AM108" i="1"/>
  <c r="M108" i="1"/>
  <c r="L108" i="1"/>
  <c r="AT107" i="1"/>
  <c r="AQ107" i="1"/>
  <c r="AO107" i="1"/>
  <c r="AM107" i="1"/>
  <c r="M107" i="1"/>
  <c r="L107" i="1"/>
  <c r="AT106" i="1"/>
  <c r="AQ106" i="1"/>
  <c r="AO106" i="1"/>
  <c r="AM106" i="1"/>
  <c r="M106" i="1"/>
  <c r="L106" i="1"/>
  <c r="AT105" i="1"/>
  <c r="AQ105" i="1"/>
  <c r="AO105" i="1"/>
  <c r="AM105" i="1"/>
  <c r="M105" i="1"/>
  <c r="L105" i="1"/>
  <c r="AT104" i="1"/>
  <c r="AQ104" i="1"/>
  <c r="AO104" i="1"/>
  <c r="AM104" i="1"/>
  <c r="M104" i="1"/>
  <c r="L104" i="1"/>
  <c r="AT103" i="1"/>
  <c r="AQ103" i="1"/>
  <c r="AO103" i="1"/>
  <c r="AM103" i="1"/>
  <c r="M103" i="1"/>
  <c r="L103" i="1"/>
  <c r="AT102" i="1"/>
  <c r="AQ102" i="1"/>
  <c r="AO102" i="1"/>
  <c r="AM102" i="1"/>
  <c r="M102" i="1"/>
  <c r="L102" i="1"/>
  <c r="AT101" i="1"/>
  <c r="AQ101" i="1"/>
  <c r="AO101" i="1"/>
  <c r="AM101" i="1"/>
  <c r="M101" i="1"/>
  <c r="L101" i="1"/>
  <c r="AT100" i="1"/>
  <c r="AQ100" i="1"/>
  <c r="AO100" i="1"/>
  <c r="AM100" i="1"/>
  <c r="M100" i="1"/>
  <c r="L100" i="1"/>
  <c r="AT99" i="1"/>
  <c r="AQ99" i="1"/>
  <c r="AO99" i="1"/>
  <c r="AM99" i="1"/>
  <c r="M99" i="1"/>
  <c r="L99" i="1"/>
  <c r="AT98" i="1"/>
  <c r="AQ98" i="1"/>
  <c r="AO98" i="1"/>
  <c r="AM98" i="1"/>
  <c r="M98" i="1"/>
  <c r="L98" i="1"/>
  <c r="AT97" i="1"/>
  <c r="AQ97" i="1"/>
  <c r="AO97" i="1"/>
  <c r="AM97" i="1"/>
  <c r="M97" i="1"/>
  <c r="L97" i="1"/>
  <c r="AT96" i="1"/>
  <c r="AQ96" i="1"/>
  <c r="AO96" i="1"/>
  <c r="AM96" i="1"/>
  <c r="M96" i="1"/>
  <c r="L96" i="1"/>
  <c r="AT95" i="1"/>
  <c r="AQ95" i="1"/>
  <c r="AO95" i="1"/>
  <c r="AM95" i="1"/>
  <c r="M95" i="1"/>
  <c r="L95" i="1"/>
  <c r="AT94" i="1"/>
  <c r="AQ94" i="1"/>
  <c r="AO94" i="1"/>
  <c r="AM94" i="1"/>
  <c r="M94" i="1"/>
  <c r="L94" i="1"/>
  <c r="AT93" i="1"/>
  <c r="AQ93" i="1"/>
  <c r="AO93" i="1"/>
  <c r="AM93" i="1"/>
  <c r="M93" i="1"/>
  <c r="L93" i="1"/>
  <c r="AT92" i="1"/>
  <c r="AQ92" i="1"/>
  <c r="AO92" i="1"/>
  <c r="AM92" i="1"/>
  <c r="M92" i="1"/>
  <c r="L92" i="1"/>
  <c r="AT91" i="1"/>
  <c r="AQ91" i="1"/>
  <c r="AO91" i="1"/>
  <c r="AM91" i="1"/>
  <c r="M91" i="1"/>
  <c r="L91" i="1"/>
  <c r="AT90" i="1"/>
  <c r="AQ90" i="1"/>
  <c r="AO90" i="1"/>
  <c r="AM90" i="1"/>
  <c r="M90" i="1"/>
  <c r="L90" i="1"/>
  <c r="AT89" i="1"/>
  <c r="AQ89" i="1"/>
  <c r="AO89" i="1"/>
  <c r="AM89" i="1"/>
  <c r="M89" i="1"/>
  <c r="L89" i="1"/>
  <c r="AT88" i="1"/>
  <c r="AQ88" i="1"/>
  <c r="AO88" i="1"/>
  <c r="AM88" i="1"/>
  <c r="M88" i="1"/>
  <c r="L88" i="1"/>
  <c r="AT87" i="1"/>
  <c r="AQ87" i="1"/>
  <c r="AO87" i="1"/>
  <c r="AM87" i="1"/>
  <c r="M87" i="1"/>
  <c r="L87" i="1"/>
  <c r="AT86" i="1"/>
  <c r="AQ86" i="1"/>
  <c r="AO86" i="1"/>
  <c r="AM86" i="1"/>
  <c r="M86" i="1"/>
  <c r="L86" i="1"/>
  <c r="AT85" i="1"/>
  <c r="AQ85" i="1"/>
  <c r="AO85" i="1"/>
  <c r="AM85" i="1"/>
  <c r="M85" i="1"/>
  <c r="L85" i="1"/>
  <c r="AT84" i="1"/>
  <c r="AQ84" i="1"/>
  <c r="AO84" i="1"/>
  <c r="AM84" i="1"/>
  <c r="M84" i="1"/>
  <c r="L84" i="1"/>
  <c r="AT83" i="1"/>
  <c r="AQ83" i="1"/>
  <c r="AO83" i="1"/>
  <c r="AM83" i="1"/>
  <c r="M83" i="1"/>
  <c r="L83" i="1"/>
  <c r="AT82" i="1"/>
  <c r="AQ82" i="1"/>
  <c r="AO82" i="1"/>
  <c r="AM82" i="1"/>
  <c r="M82" i="1"/>
  <c r="L82" i="1"/>
  <c r="AT81" i="1"/>
  <c r="AQ81" i="1"/>
  <c r="AO81" i="1"/>
  <c r="AM81" i="1"/>
  <c r="M81" i="1"/>
  <c r="L81" i="1"/>
  <c r="AT80" i="1"/>
  <c r="AQ80" i="1"/>
  <c r="AO80" i="1"/>
  <c r="AM80" i="1"/>
  <c r="M80" i="1"/>
  <c r="L80" i="1"/>
  <c r="AT79" i="1"/>
  <c r="AQ79" i="1"/>
  <c r="AO79" i="1"/>
  <c r="AM79" i="1"/>
  <c r="M79" i="1"/>
  <c r="L79" i="1"/>
  <c r="AT78" i="1"/>
  <c r="AQ78" i="1"/>
  <c r="AO78" i="1"/>
  <c r="AM78" i="1"/>
  <c r="M78" i="1"/>
  <c r="L78" i="1"/>
  <c r="AT77" i="1"/>
  <c r="AQ77" i="1"/>
  <c r="AO77" i="1"/>
  <c r="AM77" i="1"/>
  <c r="M77" i="1"/>
  <c r="L77" i="1"/>
  <c r="AT76" i="1"/>
  <c r="AQ76" i="1"/>
  <c r="AO76" i="1"/>
  <c r="AM76" i="1"/>
  <c r="M76" i="1"/>
  <c r="L76" i="1"/>
  <c r="AT75" i="1"/>
  <c r="AQ75" i="1"/>
  <c r="AO75" i="1"/>
  <c r="AM75" i="1"/>
  <c r="M75" i="1"/>
  <c r="L75" i="1"/>
  <c r="AT74" i="1"/>
  <c r="AQ74" i="1"/>
  <c r="AO74" i="1"/>
  <c r="AM74" i="1"/>
  <c r="M74" i="1"/>
  <c r="L74" i="1"/>
  <c r="AT73" i="1"/>
  <c r="AQ73" i="1"/>
  <c r="AO73" i="1"/>
  <c r="AM73" i="1"/>
  <c r="M73" i="1"/>
  <c r="L73" i="1"/>
  <c r="AT72" i="1"/>
  <c r="AQ72" i="1"/>
  <c r="AO72" i="1"/>
  <c r="AM72" i="1"/>
  <c r="M72" i="1"/>
  <c r="L72" i="1"/>
  <c r="AT71" i="1"/>
  <c r="AQ71" i="1"/>
  <c r="AO71" i="1"/>
  <c r="AM71" i="1"/>
  <c r="M71" i="1"/>
  <c r="L71" i="1"/>
  <c r="AT70" i="1"/>
  <c r="AQ70" i="1"/>
  <c r="AO70" i="1"/>
  <c r="AM70" i="1"/>
  <c r="M70" i="1"/>
  <c r="L70" i="1"/>
  <c r="AT69" i="1"/>
  <c r="AQ69" i="1"/>
  <c r="AO69" i="1"/>
  <c r="AM69" i="1"/>
  <c r="M69" i="1"/>
  <c r="L69" i="1"/>
  <c r="AT68" i="1"/>
  <c r="AQ68" i="1"/>
  <c r="AO68" i="1"/>
  <c r="AM68" i="1"/>
  <c r="M68" i="1"/>
  <c r="L68" i="1"/>
  <c r="AT67" i="1"/>
  <c r="AQ67" i="1"/>
  <c r="AO67" i="1"/>
  <c r="AM67" i="1"/>
  <c r="M67" i="1"/>
  <c r="L67" i="1"/>
  <c r="AT66" i="1"/>
  <c r="AQ66" i="1"/>
  <c r="AO66" i="1"/>
  <c r="AM66" i="1"/>
  <c r="M66" i="1"/>
  <c r="L66" i="1"/>
  <c r="AT65" i="1"/>
  <c r="AQ65" i="1"/>
  <c r="AO65" i="1"/>
  <c r="AM65" i="1"/>
  <c r="M65" i="1"/>
  <c r="L65" i="1"/>
  <c r="AT64" i="1"/>
  <c r="AQ64" i="1"/>
  <c r="AO64" i="1"/>
  <c r="AM64" i="1"/>
  <c r="M64" i="1"/>
  <c r="L64" i="1"/>
  <c r="AT63" i="1"/>
  <c r="AQ63" i="1"/>
  <c r="AO63" i="1"/>
  <c r="AM63" i="1"/>
  <c r="M63" i="1"/>
  <c r="L63" i="1"/>
  <c r="AT62" i="1"/>
  <c r="AQ62" i="1"/>
  <c r="AO62" i="1"/>
  <c r="AM62" i="1"/>
  <c r="M62" i="1"/>
  <c r="L62" i="1"/>
  <c r="AT61" i="1"/>
  <c r="AQ61" i="1"/>
  <c r="AO61" i="1"/>
  <c r="AM61" i="1"/>
  <c r="M61" i="1"/>
  <c r="L61" i="1"/>
  <c r="AT60" i="1"/>
  <c r="AQ60" i="1"/>
  <c r="AO60" i="1"/>
  <c r="AM60" i="1"/>
  <c r="M60" i="1"/>
  <c r="L60" i="1"/>
  <c r="AT59" i="1"/>
  <c r="AQ59" i="1"/>
  <c r="AO59" i="1"/>
  <c r="AM59" i="1"/>
  <c r="M59" i="1"/>
  <c r="L59" i="1"/>
  <c r="AT58" i="1"/>
  <c r="AQ58" i="1"/>
  <c r="AO58" i="1"/>
  <c r="AM58" i="1"/>
  <c r="M58" i="1"/>
  <c r="L58" i="1"/>
  <c r="AT57" i="1"/>
  <c r="AQ57" i="1"/>
  <c r="AO57" i="1"/>
  <c r="AM57" i="1"/>
  <c r="M57" i="1"/>
  <c r="L57" i="1"/>
  <c r="AT56" i="1"/>
  <c r="AQ56" i="1"/>
  <c r="AO56" i="1"/>
  <c r="AM56" i="1"/>
  <c r="M56" i="1"/>
  <c r="L56" i="1"/>
  <c r="AT55" i="1"/>
  <c r="AQ55" i="1"/>
  <c r="AO55" i="1"/>
  <c r="AM55" i="1"/>
  <c r="M55" i="1"/>
  <c r="L55" i="1"/>
  <c r="AT54" i="1"/>
  <c r="AQ54" i="1"/>
  <c r="AO54" i="1"/>
  <c r="AM54" i="1"/>
  <c r="M54" i="1"/>
  <c r="L54" i="1"/>
  <c r="AT53" i="1"/>
  <c r="AQ53" i="1"/>
  <c r="AO53" i="1"/>
  <c r="AM53" i="1"/>
  <c r="M53" i="1"/>
  <c r="L53" i="1"/>
  <c r="AT52" i="1"/>
  <c r="AQ52" i="1"/>
  <c r="AO52" i="1"/>
  <c r="AM52" i="1"/>
  <c r="M52" i="1"/>
  <c r="L52" i="1"/>
  <c r="AT51" i="1"/>
  <c r="AQ51" i="1"/>
  <c r="AO51" i="1"/>
  <c r="AM51" i="1"/>
  <c r="M51" i="1"/>
  <c r="L51" i="1"/>
  <c r="AT50" i="1"/>
  <c r="AQ50" i="1"/>
  <c r="AO50" i="1"/>
  <c r="AM50" i="1"/>
  <c r="M50" i="1"/>
  <c r="L50" i="1"/>
  <c r="AT49" i="1"/>
  <c r="AQ49" i="1"/>
  <c r="AO49" i="1"/>
  <c r="AM49" i="1"/>
  <c r="M49" i="1"/>
  <c r="L49" i="1"/>
  <c r="AT48" i="1"/>
  <c r="AQ48" i="1"/>
  <c r="AO48" i="1"/>
  <c r="AM48" i="1"/>
  <c r="M48" i="1"/>
  <c r="L48" i="1"/>
  <c r="AT47" i="1"/>
  <c r="AQ47" i="1"/>
  <c r="AO47" i="1"/>
  <c r="AM47" i="1"/>
  <c r="M47" i="1"/>
  <c r="L47" i="1"/>
  <c r="AT46" i="1"/>
  <c r="AQ46" i="1"/>
  <c r="AO46" i="1"/>
  <c r="AM46" i="1"/>
  <c r="M46" i="1"/>
  <c r="L46" i="1"/>
  <c r="AT45" i="1"/>
  <c r="AQ45" i="1"/>
  <c r="AO45" i="1"/>
  <c r="AM45" i="1"/>
  <c r="M45" i="1"/>
  <c r="L45" i="1"/>
  <c r="AT44" i="1"/>
  <c r="AQ44" i="1"/>
  <c r="AO44" i="1"/>
  <c r="AM44" i="1"/>
  <c r="M44" i="1"/>
  <c r="L44" i="1"/>
  <c r="AT43" i="1"/>
  <c r="AQ43" i="1"/>
  <c r="AO43" i="1"/>
  <c r="AM43" i="1"/>
  <c r="M43" i="1"/>
  <c r="L43" i="1"/>
  <c r="AT42" i="1"/>
  <c r="AQ42" i="1"/>
  <c r="AO42" i="1"/>
  <c r="AM42" i="1"/>
  <c r="M42" i="1"/>
  <c r="L42" i="1"/>
  <c r="AT41" i="1"/>
  <c r="AQ41" i="1"/>
  <c r="AO41" i="1"/>
  <c r="AM41" i="1"/>
  <c r="M41" i="1"/>
  <c r="L41" i="1"/>
  <c r="AT40" i="1"/>
  <c r="AQ40" i="1"/>
  <c r="AO40" i="1"/>
  <c r="AM40" i="1"/>
  <c r="M40" i="1"/>
  <c r="L40" i="1"/>
  <c r="AT39" i="1"/>
  <c r="AQ39" i="1"/>
  <c r="AO39" i="1"/>
  <c r="AM39" i="1"/>
  <c r="M39" i="1"/>
  <c r="L39" i="1"/>
  <c r="AT38" i="1"/>
  <c r="AQ38" i="1"/>
  <c r="AO38" i="1"/>
  <c r="AM38" i="1"/>
  <c r="M38" i="1"/>
  <c r="L38" i="1"/>
  <c r="AT37" i="1"/>
  <c r="AQ37" i="1"/>
  <c r="AO37" i="1"/>
  <c r="AM37" i="1"/>
  <c r="M37" i="1"/>
  <c r="L37" i="1"/>
  <c r="AT36" i="1"/>
  <c r="AQ36" i="1"/>
  <c r="AO36" i="1"/>
  <c r="AM36" i="1"/>
  <c r="M36" i="1"/>
  <c r="L36" i="1"/>
  <c r="AT35" i="1"/>
  <c r="AQ35" i="1"/>
  <c r="AO35" i="1"/>
  <c r="AM35" i="1"/>
  <c r="M35" i="1"/>
  <c r="L35" i="1"/>
  <c r="AT34" i="1"/>
  <c r="AQ34" i="1"/>
  <c r="AO34" i="1"/>
  <c r="AM34" i="1"/>
  <c r="M34" i="1"/>
  <c r="L34" i="1"/>
  <c r="AT33" i="1"/>
  <c r="AQ33" i="1"/>
  <c r="AO33" i="1"/>
  <c r="AM33" i="1"/>
  <c r="M33" i="1"/>
  <c r="L33" i="1"/>
  <c r="AT32" i="1"/>
  <c r="AQ32" i="1"/>
  <c r="AO32" i="1"/>
  <c r="AM32" i="1"/>
  <c r="M32" i="1"/>
  <c r="L32" i="1"/>
  <c r="AT31" i="1"/>
  <c r="AQ31" i="1"/>
  <c r="AO31" i="1"/>
  <c r="AM31" i="1"/>
  <c r="M31" i="1"/>
  <c r="L31" i="1"/>
  <c r="AT30" i="1"/>
  <c r="AQ30" i="1"/>
  <c r="AO30" i="1"/>
  <c r="AM30" i="1"/>
  <c r="M30" i="1"/>
  <c r="L30" i="1"/>
  <c r="AT29" i="1"/>
  <c r="AQ29" i="1"/>
  <c r="AO29" i="1"/>
  <c r="AM29" i="1"/>
  <c r="M29" i="1"/>
  <c r="L29" i="1"/>
  <c r="AT28" i="1"/>
  <c r="AQ28" i="1"/>
  <c r="AO28" i="1"/>
  <c r="AM28" i="1"/>
  <c r="M28" i="1"/>
  <c r="L28" i="1"/>
  <c r="AT27" i="1"/>
  <c r="AQ27" i="1"/>
  <c r="AO27" i="1"/>
  <c r="AM27" i="1"/>
  <c r="M27" i="1"/>
  <c r="L27" i="1"/>
  <c r="AT26" i="1"/>
  <c r="AQ26" i="1"/>
  <c r="AO26" i="1"/>
  <c r="AM26" i="1"/>
  <c r="M26" i="1"/>
  <c r="L26" i="1"/>
  <c r="AT25" i="1"/>
  <c r="AQ25" i="1"/>
  <c r="AO25" i="1"/>
  <c r="AM25" i="1"/>
  <c r="M25" i="1"/>
  <c r="L25" i="1"/>
  <c r="AT24" i="1"/>
  <c r="AQ24" i="1"/>
  <c r="AO24" i="1"/>
  <c r="AM24" i="1"/>
  <c r="M24" i="1"/>
  <c r="L24" i="1"/>
  <c r="AT23" i="1"/>
  <c r="AQ23" i="1"/>
  <c r="AO23" i="1"/>
  <c r="AM23" i="1"/>
  <c r="M23" i="1"/>
  <c r="L23" i="1"/>
  <c r="AT22" i="1"/>
  <c r="AQ22" i="1"/>
  <c r="AO22" i="1"/>
  <c r="AM22" i="1"/>
  <c r="M22" i="1"/>
  <c r="L22" i="1"/>
  <c r="AT21" i="1"/>
  <c r="AQ21" i="1"/>
  <c r="AO21" i="1"/>
  <c r="AM21" i="1"/>
  <c r="M21" i="1"/>
  <c r="L21" i="1"/>
  <c r="AT20" i="1"/>
  <c r="AQ20" i="1"/>
  <c r="AO20" i="1"/>
  <c r="AM20" i="1"/>
  <c r="M20" i="1"/>
  <c r="L20" i="1"/>
  <c r="AT19" i="1"/>
  <c r="AQ19" i="1"/>
  <c r="AO19" i="1"/>
  <c r="AM19" i="1"/>
  <c r="M19" i="1"/>
  <c r="L19" i="1"/>
  <c r="AT18" i="1"/>
  <c r="AQ18" i="1"/>
  <c r="AO18" i="1"/>
  <c r="AM18" i="1"/>
  <c r="M18" i="1"/>
  <c r="L18" i="1"/>
  <c r="AT17" i="1"/>
  <c r="AQ17" i="1"/>
  <c r="AO17" i="1"/>
  <c r="AM17" i="1"/>
  <c r="M17" i="1"/>
  <c r="L17" i="1"/>
  <c r="AT16" i="1"/>
  <c r="AQ16" i="1"/>
  <c r="AO16" i="1"/>
  <c r="AM16" i="1"/>
  <c r="M16" i="1"/>
  <c r="L16" i="1"/>
  <c r="AT14" i="1"/>
  <c r="AQ14" i="1"/>
  <c r="AO14" i="1"/>
  <c r="AM14" i="1"/>
  <c r="M14" i="1"/>
  <c r="L14" i="1"/>
  <c r="AT13" i="1"/>
  <c r="AQ13" i="1"/>
  <c r="AO13" i="1"/>
  <c r="AM13" i="1"/>
  <c r="M13" i="1"/>
  <c r="L13" i="1"/>
  <c r="AT12" i="1"/>
  <c r="AQ12" i="1"/>
  <c r="AO12" i="1"/>
  <c r="AM12" i="1"/>
  <c r="M12" i="1"/>
  <c r="L12" i="1"/>
  <c r="AT11" i="1"/>
  <c r="AQ11" i="1"/>
  <c r="AO11" i="1"/>
  <c r="AM11" i="1"/>
  <c r="M11" i="1"/>
  <c r="L11" i="1"/>
  <c r="AT10" i="1"/>
  <c r="AQ10" i="1"/>
  <c r="AO10" i="1"/>
  <c r="AM10" i="1"/>
  <c r="M10" i="1"/>
  <c r="L10" i="1"/>
  <c r="AT9" i="1"/>
  <c r="AQ9" i="1"/>
  <c r="AO9" i="1"/>
  <c r="AM9" i="1"/>
  <c r="M9" i="1"/>
  <c r="L9" i="1"/>
  <c r="AT8" i="1"/>
  <c r="AQ8" i="1"/>
  <c r="AO8" i="1"/>
  <c r="AM8" i="1"/>
  <c r="M8" i="1"/>
  <c r="L8" i="1"/>
  <c r="AT7" i="1"/>
  <c r="AQ7" i="1"/>
  <c r="AO7" i="1"/>
  <c r="AM7" i="1"/>
  <c r="M7" i="1"/>
  <c r="L7" i="1"/>
  <c r="AT6" i="1"/>
  <c r="AQ6" i="1"/>
  <c r="AO6" i="1"/>
  <c r="AM6" i="1"/>
  <c r="M6" i="1"/>
  <c r="L6" i="1"/>
  <c r="AT5" i="1"/>
  <c r="AQ5" i="1"/>
  <c r="AO5" i="1"/>
  <c r="AM5" i="1"/>
  <c r="M5" i="1"/>
  <c r="L5" i="1"/>
  <c r="AT4" i="1"/>
  <c r="AQ4" i="1"/>
  <c r="AO4" i="1"/>
  <c r="AM4" i="1"/>
  <c r="M4" i="1"/>
  <c r="L4" i="1"/>
  <c r="AT3" i="1"/>
  <c r="AQ3" i="1"/>
  <c r="AO3" i="1"/>
  <c r="AM3" i="1"/>
  <c r="M3" i="1"/>
  <c r="L3" i="1"/>
  <c r="L265" i="1" l="1"/>
  <c r="AT265" i="1"/>
  <c r="AU184" i="1" s="1"/>
  <c r="AV184" i="1" s="1"/>
  <c r="AQ265" i="1"/>
  <c r="M265" i="1"/>
  <c r="AO265" i="1"/>
  <c r="AM265" i="1"/>
  <c r="AU210" i="1" l="1"/>
  <c r="AV210" i="1" s="1"/>
  <c r="AU209" i="1"/>
  <c r="AV209" i="1" s="1"/>
  <c r="AU22" i="1"/>
  <c r="AV22" i="1" s="1"/>
  <c r="AU261" i="1"/>
  <c r="AV261" i="1" s="1"/>
  <c r="AU264" i="1"/>
  <c r="AV264" i="1" s="1"/>
  <c r="AU260" i="1"/>
  <c r="AV260" i="1" s="1"/>
  <c r="AU263" i="1"/>
  <c r="AV263" i="1" s="1"/>
  <c r="AU262" i="1"/>
  <c r="AV262" i="1" s="1"/>
  <c r="AU259" i="1"/>
  <c r="AV259" i="1" s="1"/>
  <c r="AU15" i="1"/>
  <c r="AV15" i="1" s="1"/>
  <c r="AU54" i="1"/>
  <c r="AV54" i="1" s="1"/>
  <c r="AU162" i="1"/>
  <c r="AV162" i="1" s="1"/>
  <c r="AU98" i="1"/>
  <c r="AV98" i="1" s="1"/>
  <c r="AU21" i="1"/>
  <c r="AV21" i="1" s="1"/>
  <c r="AU77" i="1"/>
  <c r="AV77" i="1" s="1"/>
  <c r="AU128" i="1"/>
  <c r="AV128" i="1" s="1"/>
  <c r="AU254" i="1"/>
  <c r="AV254" i="1" s="1"/>
  <c r="AU230" i="1"/>
  <c r="AV230" i="1" s="1"/>
  <c r="AU151" i="1"/>
  <c r="AV151" i="1" s="1"/>
  <c r="AU42" i="1"/>
  <c r="AV42" i="1" s="1"/>
  <c r="AU118" i="1"/>
  <c r="AV118" i="1" s="1"/>
  <c r="AU14" i="1"/>
  <c r="AV14" i="1" s="1"/>
  <c r="AU187" i="1"/>
  <c r="AV187" i="1" s="1"/>
  <c r="AU231" i="1"/>
  <c r="AV231" i="1" s="1"/>
  <c r="AU241" i="1"/>
  <c r="AV241" i="1" s="1"/>
  <c r="AU197" i="1"/>
  <c r="AV197" i="1" s="1"/>
  <c r="AU71" i="1"/>
  <c r="AV71" i="1" s="1"/>
  <c r="AU12" i="1"/>
  <c r="AV12" i="1" s="1"/>
  <c r="AU48" i="1"/>
  <c r="AV48" i="1" s="1"/>
  <c r="AU223" i="1"/>
  <c r="AV223" i="1" s="1"/>
  <c r="AU190" i="1"/>
  <c r="AV190" i="1" s="1"/>
  <c r="AU160" i="1"/>
  <c r="AV160" i="1" s="1"/>
  <c r="AU233" i="1"/>
  <c r="AV233" i="1" s="1"/>
  <c r="AU143" i="1"/>
  <c r="AV143" i="1" s="1"/>
  <c r="AU44" i="1"/>
  <c r="AV44" i="1" s="1"/>
  <c r="AU170" i="1"/>
  <c r="AV170" i="1" s="1"/>
  <c r="AU56" i="1"/>
  <c r="AV56" i="1" s="1"/>
  <c r="AU75" i="1"/>
  <c r="AV75" i="1" s="1"/>
  <c r="AU203" i="1"/>
  <c r="AV203" i="1" s="1"/>
  <c r="AU252" i="1"/>
  <c r="AV252" i="1" s="1"/>
  <c r="AU171" i="1"/>
  <c r="AV171" i="1" s="1"/>
  <c r="AU189" i="1"/>
  <c r="AV189" i="1" s="1"/>
  <c r="AU217" i="1"/>
  <c r="AV217" i="1" s="1"/>
  <c r="AU65" i="1"/>
  <c r="AV65" i="1" s="1"/>
  <c r="AU161" i="1"/>
  <c r="AV161" i="1" s="1"/>
  <c r="AU10" i="1"/>
  <c r="AV10" i="1" s="1"/>
  <c r="AU33" i="1"/>
  <c r="AV33" i="1" s="1"/>
  <c r="AU27" i="1"/>
  <c r="AV27" i="1" s="1"/>
  <c r="AU45" i="1"/>
  <c r="AV45" i="1" s="1"/>
  <c r="AU18" i="1"/>
  <c r="AV18" i="1" s="1"/>
  <c r="AU179" i="1"/>
  <c r="AV179" i="1" s="1"/>
  <c r="AU193" i="1"/>
  <c r="AV193" i="1" s="1"/>
  <c r="AU236" i="1"/>
  <c r="AV236" i="1" s="1"/>
  <c r="AU228" i="1"/>
  <c r="AV228" i="1" s="1"/>
  <c r="AU78" i="1"/>
  <c r="AV78" i="1" s="1"/>
  <c r="AU183" i="1"/>
  <c r="AV183" i="1" s="1"/>
  <c r="AU117" i="1"/>
  <c r="AV117" i="1" s="1"/>
  <c r="AU149" i="1"/>
  <c r="AV149" i="1" s="1"/>
  <c r="AU174" i="1"/>
  <c r="AV174" i="1" s="1"/>
  <c r="AU26" i="1"/>
  <c r="AV26" i="1" s="1"/>
  <c r="AU3" i="1"/>
  <c r="AV3" i="1" s="1"/>
  <c r="AU139" i="1"/>
  <c r="AV139" i="1" s="1"/>
  <c r="AU181" i="1"/>
  <c r="AV181" i="1" s="1"/>
  <c r="AU201" i="1"/>
  <c r="AV201" i="1" s="1"/>
  <c r="AU247" i="1"/>
  <c r="AV247" i="1" s="1"/>
  <c r="AU250" i="1"/>
  <c r="AV250" i="1" s="1"/>
  <c r="AU91" i="1"/>
  <c r="AV91" i="1" s="1"/>
  <c r="AU168" i="1"/>
  <c r="AV168" i="1" s="1"/>
  <c r="AU205" i="1"/>
  <c r="AV205" i="1" s="1"/>
  <c r="AU95" i="1"/>
  <c r="AV95" i="1" s="1"/>
  <c r="AU111" i="1"/>
  <c r="AV111" i="1" s="1"/>
  <c r="AU249" i="1"/>
  <c r="AV249" i="1" s="1"/>
  <c r="AU225" i="1"/>
  <c r="AV225" i="1" s="1"/>
  <c r="AU222" i="1"/>
  <c r="AV222" i="1" s="1"/>
  <c r="AU92" i="1"/>
  <c r="AV92" i="1" s="1"/>
  <c r="AU238" i="1"/>
  <c r="AV238" i="1" s="1"/>
  <c r="AU97" i="1"/>
  <c r="AV97" i="1" s="1"/>
  <c r="AU46" i="1"/>
  <c r="AV46" i="1" s="1"/>
  <c r="AU86" i="1"/>
  <c r="AV86" i="1" s="1"/>
  <c r="AU63" i="1"/>
  <c r="AV63" i="1" s="1"/>
  <c r="AU198" i="1"/>
  <c r="AV198" i="1" s="1"/>
  <c r="AU255" i="1"/>
  <c r="AV255" i="1" s="1"/>
  <c r="AU257" i="1"/>
  <c r="AV257" i="1" s="1"/>
  <c r="AU242" i="1"/>
  <c r="AV242" i="1" s="1"/>
  <c r="AU155" i="1"/>
  <c r="AV155" i="1" s="1"/>
  <c r="AU66" i="1"/>
  <c r="AV66" i="1" s="1"/>
  <c r="AU16" i="1"/>
  <c r="AV16" i="1" s="1"/>
  <c r="AU140" i="1"/>
  <c r="AV140" i="1" s="1"/>
  <c r="AU246" i="1"/>
  <c r="AV246" i="1" s="1"/>
  <c r="AU147" i="1"/>
  <c r="AV147" i="1" s="1"/>
  <c r="AU67" i="1"/>
  <c r="AV67" i="1" s="1"/>
  <c r="AU108" i="1"/>
  <c r="AV108" i="1" s="1"/>
  <c r="AU4" i="1"/>
  <c r="AV4" i="1" s="1"/>
  <c r="AU125" i="1"/>
  <c r="AV125" i="1" s="1"/>
  <c r="AU195" i="1"/>
  <c r="AV195" i="1" s="1"/>
  <c r="AU185" i="1"/>
  <c r="AV185" i="1" s="1"/>
  <c r="AU244" i="1"/>
  <c r="AV244" i="1" s="1"/>
  <c r="AU173" i="1"/>
  <c r="AV173" i="1" s="1"/>
  <c r="AU19" i="1"/>
  <c r="AV19" i="1" s="1"/>
  <c r="AU138" i="1"/>
  <c r="AV138" i="1" s="1"/>
  <c r="AU99" i="1"/>
  <c r="AV99" i="1" s="1"/>
  <c r="AU25" i="1"/>
  <c r="AV25" i="1" s="1"/>
  <c r="AU208" i="1"/>
  <c r="AV208" i="1" s="1"/>
  <c r="AU37" i="1"/>
  <c r="AV37" i="1" s="1"/>
  <c r="AU165" i="1"/>
  <c r="AV165" i="1" s="1"/>
  <c r="AU122" i="1"/>
  <c r="AV122" i="1" s="1"/>
  <c r="AU130" i="1"/>
  <c r="AV130" i="1" s="1"/>
  <c r="AU38" i="1"/>
  <c r="AV38" i="1" s="1"/>
  <c r="AU96" i="1"/>
  <c r="AV96" i="1" s="1"/>
  <c r="AU215" i="1"/>
  <c r="AV215" i="1" s="1"/>
  <c r="AU11" i="1"/>
  <c r="AV11" i="1" s="1"/>
  <c r="AU34" i="1"/>
  <c r="AV34" i="1" s="1"/>
  <c r="AU41" i="1"/>
  <c r="AV41" i="1" s="1"/>
  <c r="AU192" i="1"/>
  <c r="AV192" i="1" s="1"/>
  <c r="AU40" i="1"/>
  <c r="AV40" i="1" s="1"/>
  <c r="AU47" i="1"/>
  <c r="AV47" i="1" s="1"/>
  <c r="AU180" i="1"/>
  <c r="AV180" i="1" s="1"/>
  <c r="AU49" i="1"/>
  <c r="AV49" i="1" s="1"/>
  <c r="AU226" i="1"/>
  <c r="AV226" i="1" s="1"/>
  <c r="AU211" i="1"/>
  <c r="AV211" i="1" s="1"/>
  <c r="AU258" i="1"/>
  <c r="AV258" i="1" s="1"/>
  <c r="AU235" i="1"/>
  <c r="AV235" i="1" s="1"/>
  <c r="AU158" i="1"/>
  <c r="AV158" i="1" s="1"/>
  <c r="AU150" i="1"/>
  <c r="AV150" i="1" s="1"/>
  <c r="AU221" i="1"/>
  <c r="AV221" i="1" s="1"/>
  <c r="AU153" i="1"/>
  <c r="AV153" i="1" s="1"/>
  <c r="AU23" i="1"/>
  <c r="AV23" i="1" s="1"/>
  <c r="AU112" i="1"/>
  <c r="AV112" i="1" s="1"/>
  <c r="AU119" i="1"/>
  <c r="AV119" i="1" s="1"/>
  <c r="AU232" i="1"/>
  <c r="AV232" i="1" s="1"/>
  <c r="AU152" i="1"/>
  <c r="AV152" i="1" s="1"/>
  <c r="AU216" i="1"/>
  <c r="AV216" i="1" s="1"/>
  <c r="AU103" i="1"/>
  <c r="AV103" i="1" s="1"/>
  <c r="AU164" i="1"/>
  <c r="AV164" i="1" s="1"/>
  <c r="AU59" i="1"/>
  <c r="AV59" i="1" s="1"/>
  <c r="AU64" i="1"/>
  <c r="AV64" i="1" s="1"/>
  <c r="AU142" i="1"/>
  <c r="AV142" i="1" s="1"/>
  <c r="AU212" i="1"/>
  <c r="AV212" i="1" s="1"/>
  <c r="AU36" i="1"/>
  <c r="AV36" i="1" s="1"/>
  <c r="AU177" i="1"/>
  <c r="AV177" i="1" s="1"/>
  <c r="AU53" i="1"/>
  <c r="AV53" i="1" s="1"/>
  <c r="AU204" i="1"/>
  <c r="AV204" i="1" s="1"/>
  <c r="AU186" i="1"/>
  <c r="AV186" i="1" s="1"/>
  <c r="AU55" i="1"/>
  <c r="AV55" i="1" s="1"/>
  <c r="AU6" i="1"/>
  <c r="AV6" i="1" s="1"/>
  <c r="AU253" i="1"/>
  <c r="AV253" i="1" s="1"/>
  <c r="AU31" i="1"/>
  <c r="AV31" i="1" s="1"/>
  <c r="AU24" i="1"/>
  <c r="AV24" i="1" s="1"/>
  <c r="AU219" i="1"/>
  <c r="AV219" i="1" s="1"/>
  <c r="AU256" i="1"/>
  <c r="AV256" i="1" s="1"/>
  <c r="AU239" i="1"/>
  <c r="AV239" i="1" s="1"/>
  <c r="AU110" i="1"/>
  <c r="AV110" i="1" s="1"/>
  <c r="AU175" i="1"/>
  <c r="AV175" i="1" s="1"/>
  <c r="AU102" i="1"/>
  <c r="AV102" i="1" s="1"/>
  <c r="AU8" i="1"/>
  <c r="AV8" i="1" s="1"/>
  <c r="AU76" i="1"/>
  <c r="AV76" i="1" s="1"/>
  <c r="AU156" i="1"/>
  <c r="AV156" i="1" s="1"/>
  <c r="AU51" i="1"/>
  <c r="AV51" i="1" s="1"/>
  <c r="AU58" i="1"/>
  <c r="AV58" i="1" s="1"/>
  <c r="AU141" i="1"/>
  <c r="AV141" i="1" s="1"/>
  <c r="AU89" i="1"/>
  <c r="AV89" i="1" s="1"/>
  <c r="AU50" i="1"/>
  <c r="AV50" i="1" s="1"/>
  <c r="AU135" i="1"/>
  <c r="AV135" i="1" s="1"/>
  <c r="AU134" i="1"/>
  <c r="AV134" i="1" s="1"/>
  <c r="AU17" i="1"/>
  <c r="AV17" i="1" s="1"/>
  <c r="AU146" i="1"/>
  <c r="AV146" i="1" s="1"/>
  <c r="AU28" i="1"/>
  <c r="AV28" i="1" s="1"/>
  <c r="AU7" i="1"/>
  <c r="AV7" i="1" s="1"/>
  <c r="AU202" i="1"/>
  <c r="AV202" i="1" s="1"/>
  <c r="AU82" i="1"/>
  <c r="AV82" i="1" s="1"/>
  <c r="AU70" i="1"/>
  <c r="AV70" i="1" s="1"/>
  <c r="AU237" i="1"/>
  <c r="AV237" i="1" s="1"/>
  <c r="AU191" i="1"/>
  <c r="AV191" i="1" s="1"/>
  <c r="AU144" i="1"/>
  <c r="AV144" i="1" s="1"/>
  <c r="AU104" i="1"/>
  <c r="AV104" i="1" s="1"/>
  <c r="AU248" i="1"/>
  <c r="AV248" i="1" s="1"/>
  <c r="AU240" i="1"/>
  <c r="AV240" i="1" s="1"/>
  <c r="AU115" i="1"/>
  <c r="AV115" i="1" s="1"/>
  <c r="AU220" i="1"/>
  <c r="AV220" i="1" s="1"/>
  <c r="AU126" i="1"/>
  <c r="AV126" i="1" s="1"/>
  <c r="AU93" i="1"/>
  <c r="AV93" i="1" s="1"/>
  <c r="AU172" i="1"/>
  <c r="AV172" i="1" s="1"/>
  <c r="AU69" i="1"/>
  <c r="AV69" i="1" s="1"/>
  <c r="AU206" i="1"/>
  <c r="AV206" i="1" s="1"/>
  <c r="AU29" i="1"/>
  <c r="AV29" i="1" s="1"/>
  <c r="AU114" i="1"/>
  <c r="AV114" i="1" s="1"/>
  <c r="AU127" i="1"/>
  <c r="AV127" i="1" s="1"/>
  <c r="AU62" i="1"/>
  <c r="AV62" i="1" s="1"/>
  <c r="AU131" i="1"/>
  <c r="AV131" i="1" s="1"/>
  <c r="AU13" i="1"/>
  <c r="AV13" i="1" s="1"/>
  <c r="AU166" i="1"/>
  <c r="AV166" i="1" s="1"/>
  <c r="AU227" i="1"/>
  <c r="AV227" i="1" s="1"/>
  <c r="AU167" i="1"/>
  <c r="AV167" i="1" s="1"/>
  <c r="AU136" i="1"/>
  <c r="AV136" i="1" s="1"/>
  <c r="AU145" i="1"/>
  <c r="AV145" i="1" s="1"/>
  <c r="AU88" i="1"/>
  <c r="AV88" i="1" s="1"/>
  <c r="AU107" i="1"/>
  <c r="AV107" i="1" s="1"/>
  <c r="AU124" i="1"/>
  <c r="AV124" i="1" s="1"/>
  <c r="AU85" i="1"/>
  <c r="AV85" i="1" s="1"/>
  <c r="AU35" i="1"/>
  <c r="AV35" i="1" s="1"/>
  <c r="AU120" i="1"/>
  <c r="AV120" i="1" s="1"/>
  <c r="AU121" i="1"/>
  <c r="AV121" i="1" s="1"/>
  <c r="AU90" i="1"/>
  <c r="AV90" i="1" s="1"/>
  <c r="AU109" i="1"/>
  <c r="AV109" i="1" s="1"/>
  <c r="AU81" i="1"/>
  <c r="AV81" i="1" s="1"/>
  <c r="D268" i="1"/>
  <c r="AU176" i="1"/>
  <c r="AV176" i="1" s="1"/>
  <c r="AU129" i="1"/>
  <c r="AV129" i="1" s="1"/>
  <c r="AU137" i="1"/>
  <c r="AV137" i="1" s="1"/>
  <c r="AU101" i="1"/>
  <c r="AV101" i="1" s="1"/>
  <c r="AU94" i="1"/>
  <c r="AV94" i="1" s="1"/>
  <c r="AU73" i="1"/>
  <c r="AV73" i="1" s="1"/>
  <c r="AU148" i="1"/>
  <c r="AV148" i="1" s="1"/>
  <c r="AU113" i="1"/>
  <c r="AV113" i="1" s="1"/>
  <c r="AU214" i="1"/>
  <c r="AV214" i="1" s="1"/>
  <c r="AU87" i="1"/>
  <c r="AV87" i="1" s="1"/>
  <c r="AU68" i="1"/>
  <c r="AV68" i="1" s="1"/>
  <c r="AU100" i="1"/>
  <c r="AV100" i="1" s="1"/>
  <c r="AU84" i="1"/>
  <c r="AV84" i="1" s="1"/>
  <c r="AU79" i="1"/>
  <c r="AV79" i="1" s="1"/>
  <c r="AU157" i="1"/>
  <c r="AV157" i="1" s="1"/>
  <c r="AU32" i="1"/>
  <c r="AV32" i="1" s="1"/>
  <c r="AU163" i="1"/>
  <c r="AV163" i="1" s="1"/>
  <c r="AU61" i="1"/>
  <c r="AV61" i="1" s="1"/>
  <c r="AU159" i="1"/>
  <c r="AV159" i="1" s="1"/>
  <c r="AU123" i="1"/>
  <c r="AV123" i="1" s="1"/>
  <c r="AU224" i="1"/>
  <c r="AV224" i="1" s="1"/>
  <c r="AU188" i="1"/>
  <c r="AV188" i="1" s="1"/>
  <c r="AU194" i="1"/>
  <c r="AV194" i="1" s="1"/>
  <c r="AU200" i="1"/>
  <c r="AV200" i="1" s="1"/>
  <c r="AU72" i="1"/>
  <c r="AV72" i="1" s="1"/>
  <c r="AU182" i="1"/>
  <c r="AV182" i="1" s="1"/>
  <c r="AU105" i="1"/>
  <c r="AV105" i="1" s="1"/>
  <c r="AU154" i="1"/>
  <c r="AV154" i="1" s="1"/>
  <c r="AU74" i="1"/>
  <c r="AV74" i="1" s="1"/>
  <c r="AU30" i="1"/>
  <c r="AV30" i="1" s="1"/>
  <c r="AU106" i="1"/>
  <c r="AV106" i="1" s="1"/>
  <c r="AU234" i="1"/>
  <c r="AV234" i="1" s="1"/>
  <c r="AU9" i="1"/>
  <c r="AV9" i="1" s="1"/>
  <c r="AU196" i="1"/>
  <c r="AV196" i="1" s="1"/>
  <c r="AU218" i="1"/>
  <c r="AV218" i="1" s="1"/>
  <c r="AU243" i="1"/>
  <c r="AV243" i="1" s="1"/>
  <c r="AU207" i="1"/>
  <c r="AV207" i="1" s="1"/>
  <c r="AU199" i="1"/>
  <c r="AV199" i="1" s="1"/>
  <c r="AU229" i="1"/>
  <c r="AV229" i="1" s="1"/>
  <c r="AU213" i="1"/>
  <c r="AV213" i="1" s="1"/>
  <c r="AU132" i="1"/>
  <c r="AV132" i="1" s="1"/>
  <c r="AU245" i="1"/>
  <c r="AV245" i="1" s="1"/>
  <c r="AU251" i="1"/>
  <c r="AV251" i="1" s="1"/>
  <c r="AU116" i="1"/>
  <c r="AV116" i="1" s="1"/>
  <c r="AU80" i="1"/>
  <c r="AV80" i="1" s="1"/>
  <c r="AU39" i="1"/>
  <c r="AV39" i="1" s="1"/>
  <c r="AU83" i="1"/>
  <c r="AV83" i="1" s="1"/>
  <c r="AU43" i="1"/>
  <c r="AV43" i="1" s="1"/>
  <c r="AU20" i="1"/>
  <c r="AV20" i="1" s="1"/>
  <c r="AU5" i="1"/>
  <c r="AV5" i="1" s="1"/>
  <c r="AU60" i="1"/>
  <c r="AV60" i="1" s="1"/>
  <c r="AU57" i="1"/>
  <c r="AV57" i="1" s="1"/>
  <c r="AU169" i="1"/>
  <c r="AV169" i="1" s="1"/>
  <c r="AU133" i="1"/>
  <c r="AV133" i="1" s="1"/>
  <c r="AU52" i="1"/>
  <c r="AV52" i="1" s="1"/>
  <c r="AV265" i="1" l="1"/>
  <c r="AU265" i="1"/>
</calcChain>
</file>

<file path=xl/sharedStrings.xml><?xml version="1.0" encoding="utf-8"?>
<sst xmlns="http://schemas.openxmlformats.org/spreadsheetml/2006/main" count="2301" uniqueCount="247">
  <si>
    <t>$1.00</t>
  </si>
  <si>
    <t>$100,000.00</t>
  </si>
  <si>
    <t>PIN</t>
  </si>
  <si>
    <t>NAME</t>
  </si>
  <si>
    <t>OWNER ADDRESS</t>
  </si>
  <si>
    <t>CITY STATE ZIP</t>
  </si>
  <si>
    <t>DESCRIPTION</t>
  </si>
  <si>
    <t>SEC</t>
  </si>
  <si>
    <t>TWP</t>
  </si>
  <si>
    <t>RANGE</t>
  </si>
  <si>
    <t>PARCEL ACRES</t>
  </si>
  <si>
    <t>ACRES IN TRACT</t>
  </si>
  <si>
    <t>TOTAL BENEFITTED ACRES</t>
  </si>
  <si>
    <t>ACRES IN WATERSHED NOT BENEFITTED</t>
  </si>
  <si>
    <t>NONCONVERTED WETLAND ACRES</t>
  </si>
  <si>
    <t>CLASS 1 ACRES</t>
  </si>
  <si>
    <t>RED = CLASS 1 BENEFIT</t>
  </si>
  <si>
    <t>CLASS 2 ACRES</t>
  </si>
  <si>
    <t>YELLOW = CLASS 2 BENEFIT</t>
  </si>
  <si>
    <t>CLASS 3 ACRES</t>
  </si>
  <si>
    <t>GREEN = CLASS 3 BENEFIT</t>
  </si>
  <si>
    <t>CLASS 4 ACRES</t>
  </si>
  <si>
    <t>BLUE = CLASS 4 BENEFIT</t>
  </si>
  <si>
    <t>URBAN RESIDENTIAL ACRES</t>
  </si>
  <si>
    <t>URBAN RESIDENTIAL BENEFIT</t>
  </si>
  <si>
    <t>INDUSTRIAL ACRES</t>
  </si>
  <si>
    <t>INDUSTRIAL BENEFIT</t>
  </si>
  <si>
    <t>RESIDENTIAL ACRES</t>
  </si>
  <si>
    <t>RESIDENTIAL BENEFIT</t>
  </si>
  <si>
    <t>WOODLOT ACRES</t>
  </si>
  <si>
    <t>WOODLOT BENEFIT</t>
  </si>
  <si>
    <t>FEDERAL LAND ACRES</t>
  </si>
  <si>
    <t>CREP ACRES</t>
  </si>
  <si>
    <t>CREP BENEFIT</t>
  </si>
  <si>
    <t>ROAD ACRES</t>
  </si>
  <si>
    <t>ROAD BENEFIT</t>
  </si>
  <si>
    <t>RECREATIONAL TRAIL ACRES</t>
  </si>
  <si>
    <t>RECREATIONAL TRAIL BENEFIT</t>
  </si>
  <si>
    <t>CLASS A GRASS STRIP ACRES</t>
  </si>
  <si>
    <t>CLASS A GRASS STRIP DAMAGES</t>
  </si>
  <si>
    <t>CLASS B GRASS STRIP ACRES</t>
  </si>
  <si>
    <t>CLASS B GRASS STRIP DAMAGES</t>
  </si>
  <si>
    <t>WETLAND BUFFER STRIP</t>
  </si>
  <si>
    <t>WETLAND BUFFER STRIP DAMAGES</t>
  </si>
  <si>
    <t>DITCH ACRES</t>
  </si>
  <si>
    <t>NON-BENEFITTED ACRES</t>
  </si>
  <si>
    <t>TOTAL PARCEL BENEFITS</t>
  </si>
  <si>
    <t>PERCENT TOTAL BENEFITS</t>
  </si>
  <si>
    <t>NOTIONAL ASSESSMENT ON $100,000 REPAIR</t>
  </si>
  <si>
    <t>08-019-0040</t>
  </si>
  <si>
    <t>ROSE/MARIDELL JEAN/REV TST ET AL (3) C/O FAIRLAND MANAGEMENT CO</t>
  </si>
  <si>
    <t>339 11TH ST</t>
  </si>
  <si>
    <t>WINDOM MN 56101</t>
  </si>
  <si>
    <t>SESE</t>
  </si>
  <si>
    <t>19</t>
  </si>
  <si>
    <t>105</t>
  </si>
  <si>
    <t>42</t>
  </si>
  <si>
    <t>08-020-0040</t>
  </si>
  <si>
    <t>STRAMPE FAMILY TRUST &amp; VERNON STRAMPE TRUST</t>
  </si>
  <si>
    <t>3194 28TH ST</t>
  </si>
  <si>
    <t>SLAYTON MN 56172</t>
  </si>
  <si>
    <t>SWSE</t>
  </si>
  <si>
    <t>20</t>
  </si>
  <si>
    <t>SESW</t>
  </si>
  <si>
    <t>08-020-0050</t>
  </si>
  <si>
    <t>KLUIS/AARON &amp; BRIDGET/LVG T</t>
  </si>
  <si>
    <t>82 70TH AVE</t>
  </si>
  <si>
    <t>CHANDLER MN 56122-1139</t>
  </si>
  <si>
    <t>NESW</t>
  </si>
  <si>
    <t>08-020-0051</t>
  </si>
  <si>
    <t>LINCOLN PIPESTONE RURAL WAT</t>
  </si>
  <si>
    <t>PO BOX 188</t>
  </si>
  <si>
    <t>LAKE BENTON MN 56149</t>
  </si>
  <si>
    <t>SWSW</t>
  </si>
  <si>
    <t>08-020-0052</t>
  </si>
  <si>
    <t>08-020-0054</t>
  </si>
  <si>
    <t>08-020-0055</t>
  </si>
  <si>
    <t>XCEL ENERGY INC</t>
  </si>
  <si>
    <t>414 NICOLLET MALL</t>
  </si>
  <si>
    <t>MINNEAPOLIS MN 55401-1927</t>
  </si>
  <si>
    <t>08-026-0031</t>
  </si>
  <si>
    <t>BERGLUND/DARRELL A &amp; LAVONN</t>
  </si>
  <si>
    <t>404 TENNESSEE AVE</t>
  </si>
  <si>
    <t>ADRIAN MN 56110-1207</t>
  </si>
  <si>
    <t>26</t>
  </si>
  <si>
    <t>NWSE</t>
  </si>
  <si>
    <t>08-026-0040</t>
  </si>
  <si>
    <t>SERFLING/CAROL N</t>
  </si>
  <si>
    <t>PO BOX 293</t>
  </si>
  <si>
    <t>ADRIAN MN 56110</t>
  </si>
  <si>
    <t>NWSW</t>
  </si>
  <si>
    <t>08-026-0050</t>
  </si>
  <si>
    <t>BERGLUND/JAMES A</t>
  </si>
  <si>
    <t>114 100TH AVE</t>
  </si>
  <si>
    <t>IONA MN 56141</t>
  </si>
  <si>
    <t>08-026-0051</t>
  </si>
  <si>
    <t>KLUIS/MICHAEL &amp; JAN/LVG TRS</t>
  </si>
  <si>
    <t>841 11TH ST</t>
  </si>
  <si>
    <t>CHANDLER MN 56122-1134</t>
  </si>
  <si>
    <t>08-026-0052</t>
  </si>
  <si>
    <t>08-027-0030</t>
  </si>
  <si>
    <t>SCHOLTES FAM RLT ET AL (2)</t>
  </si>
  <si>
    <t>803 NUESE LN</t>
  </si>
  <si>
    <t>MARSHALL MN 56258-2535</t>
  </si>
  <si>
    <t>27</t>
  </si>
  <si>
    <t>NESE</t>
  </si>
  <si>
    <t>08-027-0050</t>
  </si>
  <si>
    <t>08-028-0020</t>
  </si>
  <si>
    <t>KLUIS CATTLE LLC</t>
  </si>
  <si>
    <t>CHANDLER MN 56122</t>
  </si>
  <si>
    <t>28</t>
  </si>
  <si>
    <t>SWNE</t>
  </si>
  <si>
    <t>SENE</t>
  </si>
  <si>
    <t>08-028-0021</t>
  </si>
  <si>
    <t>SENW</t>
  </si>
  <si>
    <t>NWNE</t>
  </si>
  <si>
    <t>NENW</t>
  </si>
  <si>
    <t>08-028-0030</t>
  </si>
  <si>
    <t>CARPENTER/JOYCE A</t>
  </si>
  <si>
    <t>3065 TAMARACK AVE</t>
  </si>
  <si>
    <t>SWNW</t>
  </si>
  <si>
    <t>NWNW</t>
  </si>
  <si>
    <t>08-028-0040</t>
  </si>
  <si>
    <t>HART/F DOUGLAS &amp; GRACE/TRTE</t>
  </si>
  <si>
    <t>861 11TH ST</t>
  </si>
  <si>
    <t>08-029-0010</t>
  </si>
  <si>
    <t>OLIVIER/ALLEN, DAVID &amp; MATT</t>
  </si>
  <si>
    <t>633 21ST ST</t>
  </si>
  <si>
    <t>CHANDLER MN 56122-1154</t>
  </si>
  <si>
    <t>29</t>
  </si>
  <si>
    <t>08-029-0020</t>
  </si>
  <si>
    <t>KLUIS/FARRYL L/REV TRUST &amp; PATRICIA F KLUIS REV TRUST</t>
  </si>
  <si>
    <t>8724 LEEWARD CIRCLE</t>
  </si>
  <si>
    <t>EDEN PRAIRIE MN 55344</t>
  </si>
  <si>
    <t>08-029-0021</t>
  </si>
  <si>
    <t>KLUIS FARMS LLC</t>
  </si>
  <si>
    <t>08-029-0030</t>
  </si>
  <si>
    <t>08-029-0031</t>
  </si>
  <si>
    <t>FENTON POWER PARTNERS I LLC</t>
  </si>
  <si>
    <t>15445 INNOVATION DRIVE</t>
  </si>
  <si>
    <t>SAN DIEGO CA 92128</t>
  </si>
  <si>
    <t>08-029-0040</t>
  </si>
  <si>
    <t>MESNER/MARY A/TRUST ET AL</t>
  </si>
  <si>
    <t>2121 IRONWOOD AVE APT 109</t>
  </si>
  <si>
    <t>32</t>
  </si>
  <si>
    <t>NENE</t>
  </si>
  <si>
    <t>08-029-0060</t>
  </si>
  <si>
    <t>HART/ROBERT &amp; JANICE/TST &amp; ET AL (2)</t>
  </si>
  <si>
    <t>3505 SUMMITT POINTE UNIT 212</t>
  </si>
  <si>
    <t>MARION IA 52302</t>
  </si>
  <si>
    <t>08-030-0010</t>
  </si>
  <si>
    <t>KLUIS/JAMES M &amp; JOAN M</t>
  </si>
  <si>
    <t>2930 TAMARACK CT</t>
  </si>
  <si>
    <t>SLAYTON MN 56172-1553</t>
  </si>
  <si>
    <t>30</t>
  </si>
  <si>
    <t>08-032-0010</t>
  </si>
  <si>
    <t>08-032-0020</t>
  </si>
  <si>
    <t>08-032-0030</t>
  </si>
  <si>
    <t>08-032-0040</t>
  </si>
  <si>
    <t>BUSMAN FARMS INC</t>
  </si>
  <si>
    <t>776 1ST ST</t>
  </si>
  <si>
    <t>CHANDLER MN 56122-1136</t>
  </si>
  <si>
    <t>08-033-0010</t>
  </si>
  <si>
    <t>33</t>
  </si>
  <si>
    <t>08-033-0011</t>
  </si>
  <si>
    <t>08-033-0020</t>
  </si>
  <si>
    <t>08-033-0021</t>
  </si>
  <si>
    <t>08-033-0022</t>
  </si>
  <si>
    <t>KLUIS/MICHAEL &amp; JAN/LVG TRU</t>
  </si>
  <si>
    <t>08-033-0030</t>
  </si>
  <si>
    <t>08-033-0040</t>
  </si>
  <si>
    <t>VASKE/CURTIS L</t>
  </si>
  <si>
    <t>11714 DURFEE AVE</t>
  </si>
  <si>
    <t>WILMONT MN 56185-1050</t>
  </si>
  <si>
    <t>08-033-0050</t>
  </si>
  <si>
    <t>MESNER/RONALD D/TRUST C/O MARY MESNER</t>
  </si>
  <si>
    <t>08-033-0051</t>
  </si>
  <si>
    <t>MESNER/THOMAS W &amp; MARY J</t>
  </si>
  <si>
    <t>22 80TH AVE</t>
  </si>
  <si>
    <t>CHANDLER MN 56122-1138</t>
  </si>
  <si>
    <t>08-034-0010</t>
  </si>
  <si>
    <t>34</t>
  </si>
  <si>
    <t>08-034-0020</t>
  </si>
  <si>
    <t>PETERBURS/DALE F &amp; JUDITH</t>
  </si>
  <si>
    <t>5809 SUNSET FALLS DRIVE</t>
  </si>
  <si>
    <t>APOLLO BEACH FL 33572</t>
  </si>
  <si>
    <t>08-034-0030</t>
  </si>
  <si>
    <t>BRAKE/JUDITH K</t>
  </si>
  <si>
    <t>1326 N CRAILSHEIM RD</t>
  </si>
  <si>
    <t>WORTHINGTON MN 56187</t>
  </si>
  <si>
    <t>08-034-0031</t>
  </si>
  <si>
    <t>BRAKE/ELMER</t>
  </si>
  <si>
    <t>08-034-0040</t>
  </si>
  <si>
    <t>08-034-0050</t>
  </si>
  <si>
    <t>08-034-0051</t>
  </si>
  <si>
    <t>BRAKE/DOUGLAS J &amp; JERRY D</t>
  </si>
  <si>
    <t>1982 BAY ST</t>
  </si>
  <si>
    <t>08-035-0020</t>
  </si>
  <si>
    <t>HALBUR/LORRAINE M</t>
  </si>
  <si>
    <t>481 100TH AVE</t>
  </si>
  <si>
    <t>35</t>
  </si>
  <si>
    <t>08-035-0021</t>
  </si>
  <si>
    <t>PAULZINE/TERESA/ET AL (3)</t>
  </si>
  <si>
    <t>1031 11TH ST</t>
  </si>
  <si>
    <t>08-035-0022</t>
  </si>
  <si>
    <t>BERGLUND/DARRELL A</t>
  </si>
  <si>
    <t>08-035-0023</t>
  </si>
  <si>
    <t>08-035-0040</t>
  </si>
  <si>
    <t>EINCK/RONALD &amp; JANELLE</t>
  </si>
  <si>
    <t>1058 1ST ST</t>
  </si>
  <si>
    <t>IONA MN 56141-1046</t>
  </si>
  <si>
    <t>08-035-0050</t>
  </si>
  <si>
    <t>11TH ST</t>
  </si>
  <si>
    <t>19-0014-000</t>
  </si>
  <si>
    <t>BRAKE TRUST/RAYMOND J/&amp; AUDREY E BRAKE TRUST</t>
  </si>
  <si>
    <t>10939 EDWARDS AVE</t>
  </si>
  <si>
    <t>WILMONT MN 56185</t>
  </si>
  <si>
    <t>4</t>
  </si>
  <si>
    <t>104</t>
  </si>
  <si>
    <t>19-0018-000</t>
  </si>
  <si>
    <t>BRAKE/JAMES W</t>
  </si>
  <si>
    <t>423 TEXAS ST</t>
  </si>
  <si>
    <t>CORTEZ CO 81321-3063</t>
  </si>
  <si>
    <t>19-0019-000</t>
  </si>
  <si>
    <t>BRAKE/JOHN A</t>
  </si>
  <si>
    <t>15535 CHANEY AVE</t>
  </si>
  <si>
    <t>LISMORE MN 56155</t>
  </si>
  <si>
    <t>19-0021-000</t>
  </si>
  <si>
    <t>17229 1 ST</t>
  </si>
  <si>
    <t>5</t>
  </si>
  <si>
    <t>70TH AVE</t>
  </si>
  <si>
    <t>80TH AVE</t>
  </si>
  <si>
    <t>90TH AVE</t>
  </si>
  <si>
    <t>CO RD 1 - 21ST ST</t>
  </si>
  <si>
    <t>CO RD 29 - 100TH AVE</t>
  </si>
  <si>
    <t>CO RD 71 - 1ST ST</t>
  </si>
  <si>
    <t>TOTAL WATERSHED ACRES:</t>
  </si>
  <si>
    <t>MURRAY COUNTY ROADS</t>
  </si>
  <si>
    <t>NOBLES COUNTY ROADS</t>
  </si>
  <si>
    <t>FENTON TOWNSHIP ROADS</t>
  </si>
  <si>
    <t>MURRAY</t>
  </si>
  <si>
    <t>3051 20TH STREET</t>
  </si>
  <si>
    <t>660 41st STREET</t>
  </si>
  <si>
    <t>CHANDLER, MN 56122</t>
  </si>
  <si>
    <t>NOBLES</t>
  </si>
  <si>
    <t>PO BOX 187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</si>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</sst>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.00"/>
    <numFmt numFmtId="165" formatCode="#,##0.0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EA989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2" borderId="0" xfId="0" applyNumberFormat="1" applyFont="1" applyFill="1" applyAlignment="1">
      <alignment horizontal="center"/>
    </xf>
    <xf numFmtId="4" fontId="1" fillId="3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4" fontId="1" fillId="4" borderId="0" xfId="0" applyNumberFormat="1" applyFont="1" applyFill="1" applyAlignment="1">
      <alignment horizontal="center"/>
    </xf>
    <xf numFmtId="4" fontId="1" fillId="5" borderId="0" xfId="0" applyNumberFormat="1" applyFont="1" applyFill="1" applyAlignment="1">
      <alignment horizontal="center"/>
    </xf>
    <xf numFmtId="4" fontId="1" fillId="6" borderId="0" xfId="0" applyNumberFormat="1" applyFont="1" applyFill="1" applyAlignment="1">
      <alignment horizontal="center"/>
    </xf>
    <xf numFmtId="4" fontId="1" fillId="7" borderId="0" xfId="0" applyNumberFormat="1" applyFont="1" applyFill="1" applyAlignment="1">
      <alignment horizontal="center"/>
    </xf>
    <xf numFmtId="4" fontId="1" fillId="8" borderId="0" xfId="0" applyNumberFormat="1" applyFont="1" applyFill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2" fillId="7" borderId="0" xfId="0" applyFont="1" applyFill="1" applyAlignment="1">
      <alignment horizontal="center" wrapText="1"/>
    </xf>
    <xf numFmtId="0" fontId="2" fillId="8" borderId="0" xfId="0" applyFont="1" applyFill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4" fontId="1" fillId="5" borderId="1" xfId="0" applyNumberFormat="1" applyFont="1" applyFill="1" applyBorder="1" applyAlignment="1">
      <alignment horizontal="center"/>
    </xf>
    <xf numFmtId="4" fontId="1" fillId="6" borderId="1" xfId="0" applyNumberFormat="1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/>
    </xf>
    <xf numFmtId="4" fontId="1" fillId="8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2" xfId="0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84"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  <dxf>
      <font>
        <b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8"/>
  <sheetViews>
    <sheetView tabSelected="1" workbookViewId="0">
      <pane xSplit="2" ySplit="2" topLeftCell="AG236" activePane="bottomRight" state="frozen"/>
      <selection pane="topRight" activeCell="B1" sqref="B1"/>
      <selection pane="bottomLeft" activeCell="A3" sqref="A3"/>
      <selection pane="bottomRight" activeCell="AR256" sqref="AR256"/>
    </sheetView>
  </sheetViews>
  <sheetFormatPr defaultRowHeight="15" x14ac:dyDescent="0.25"/>
  <cols>
    <col min="2" max="2" width="18.28515625" style="1" bestFit="1" customWidth="1"/>
    <col min="3" max="3" width="35.7109375" style="1" customWidth="1"/>
    <col min="4" max="4" width="30.7109375" style="1" customWidth="1"/>
    <col min="5" max="5" width="25.7109375" style="1" customWidth="1"/>
    <col min="6" max="6" width="20.7109375" style="1" customWidth="1"/>
    <col min="7" max="9" width="9.7109375" style="1" customWidth="1"/>
    <col min="10" max="13" width="17.7109375" style="2" customWidth="1"/>
    <col min="14" max="14" width="20.7109375" style="3" customWidth="1"/>
    <col min="15" max="15" width="13.7109375" style="4" customWidth="1"/>
    <col min="16" max="16" width="13.7109375" style="5" customWidth="1"/>
    <col min="17" max="17" width="13.7109375" style="6" customWidth="1"/>
    <col min="18" max="18" width="13.7109375" style="5" customWidth="1"/>
    <col min="19" max="19" width="13.7109375" style="7" customWidth="1"/>
    <col min="20" max="20" width="13.7109375" style="5" customWidth="1"/>
    <col min="21" max="21" width="13.7109375" style="8" customWidth="1"/>
    <col min="22" max="22" width="13.7109375" style="5" customWidth="1"/>
    <col min="23" max="23" width="17.7109375" style="2" hidden="1" customWidth="1"/>
    <col min="24" max="24" width="17.7109375" style="5" hidden="1" customWidth="1"/>
    <col min="25" max="25" width="17.7109375" style="2" customWidth="1"/>
    <col min="26" max="26" width="17.7109375" style="5" customWidth="1"/>
    <col min="27" max="27" width="17.7109375" style="9" customWidth="1"/>
    <col min="28" max="28" width="17.7109375" style="5" customWidth="1"/>
    <col min="29" max="29" width="17.7109375" style="10" customWidth="1"/>
    <col min="30" max="30" width="17.7109375" style="5" customWidth="1"/>
    <col min="31" max="32" width="17.7109375" style="2" customWidth="1"/>
    <col min="33" max="33" width="17.7109375" style="5" customWidth="1"/>
    <col min="34" max="34" width="17.7109375" style="9" customWidth="1"/>
    <col min="35" max="35" width="17.7109375" style="5" customWidth="1"/>
    <col min="36" max="36" width="19.7109375" style="2" hidden="1" customWidth="1"/>
    <col min="37" max="37" width="19.7109375" style="5" hidden="1" customWidth="1"/>
    <col min="38" max="38" width="17.7109375" style="3" customWidth="1"/>
    <col min="39" max="39" width="17.7109375" style="5" customWidth="1"/>
    <col min="40" max="40" width="17.7109375" style="3" hidden="1" customWidth="1"/>
    <col min="41" max="41" width="17.7109375" style="5" hidden="1" customWidth="1"/>
    <col min="42" max="42" width="17.7109375" style="2" hidden="1" customWidth="1"/>
    <col min="43" max="43" width="17.7109375" style="5" hidden="1" customWidth="1"/>
    <col min="44" max="45" width="17.7109375" style="2" customWidth="1"/>
    <col min="46" max="46" width="17.7109375" style="5" customWidth="1"/>
    <col min="47" max="47" width="17.7109375" style="11" customWidth="1"/>
    <col min="48" max="48" width="17.7109375" style="5" customWidth="1"/>
  </cols>
  <sheetData>
    <row r="1" spans="1:48" x14ac:dyDescent="0.25">
      <c r="AM1" s="5">
        <v>4591.2</v>
      </c>
      <c r="AO1" s="5">
        <v>7652</v>
      </c>
      <c r="AQ1" s="5" t="s">
        <v>0</v>
      </c>
      <c r="AV1" s="5" t="s">
        <v>1</v>
      </c>
    </row>
    <row r="2" spans="1:48" ht="68.099999999999994" customHeight="1" x14ac:dyDescent="0.25">
      <c r="A2" s="30" t="s">
        <v>246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3" t="s">
        <v>14</v>
      </c>
      <c r="O2" s="14" t="s">
        <v>15</v>
      </c>
      <c r="P2" s="12" t="s">
        <v>16</v>
      </c>
      <c r="Q2" s="15" t="s">
        <v>17</v>
      </c>
      <c r="R2" s="12" t="s">
        <v>18</v>
      </c>
      <c r="S2" s="16" t="s">
        <v>19</v>
      </c>
      <c r="T2" s="12" t="s">
        <v>20</v>
      </c>
      <c r="U2" s="17" t="s">
        <v>21</v>
      </c>
      <c r="V2" s="12" t="s">
        <v>22</v>
      </c>
      <c r="W2" s="12" t="s">
        <v>23</v>
      </c>
      <c r="X2" s="12" t="s">
        <v>24</v>
      </c>
      <c r="Y2" s="12" t="s">
        <v>25</v>
      </c>
      <c r="Z2" s="12" t="s">
        <v>26</v>
      </c>
      <c r="AA2" s="18" t="s">
        <v>27</v>
      </c>
      <c r="AB2" s="12" t="s">
        <v>28</v>
      </c>
      <c r="AC2" s="19" t="s">
        <v>29</v>
      </c>
      <c r="AD2" s="12" t="s">
        <v>30</v>
      </c>
      <c r="AE2" s="12" t="s">
        <v>31</v>
      </c>
      <c r="AF2" s="12" t="s">
        <v>32</v>
      </c>
      <c r="AG2" s="12" t="s">
        <v>33</v>
      </c>
      <c r="AH2" s="18" t="s">
        <v>34</v>
      </c>
      <c r="AI2" s="12" t="s">
        <v>35</v>
      </c>
      <c r="AJ2" s="12" t="s">
        <v>36</v>
      </c>
      <c r="AK2" s="12" t="s">
        <v>37</v>
      </c>
      <c r="AL2" s="13" t="s">
        <v>38</v>
      </c>
      <c r="AM2" s="12" t="s">
        <v>39</v>
      </c>
      <c r="AN2" s="13" t="s">
        <v>40</v>
      </c>
      <c r="AO2" s="12" t="s">
        <v>41</v>
      </c>
      <c r="AP2" s="12" t="s">
        <v>42</v>
      </c>
      <c r="AQ2" s="12" t="s">
        <v>43</v>
      </c>
      <c r="AR2" s="12" t="s">
        <v>44</v>
      </c>
      <c r="AS2" s="12" t="s">
        <v>45</v>
      </c>
      <c r="AT2" s="12" t="s">
        <v>46</v>
      </c>
      <c r="AU2" s="12" t="s">
        <v>47</v>
      </c>
      <c r="AV2" s="12" t="s">
        <v>48</v>
      </c>
    </row>
    <row r="3" spans="1:48" x14ac:dyDescent="0.25">
      <c r="A3" t="s">
        <v>240</v>
      </c>
      <c r="B3" s="1" t="s">
        <v>49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56</v>
      </c>
      <c r="J3" s="2">
        <v>120</v>
      </c>
      <c r="K3" s="2">
        <v>36.46</v>
      </c>
      <c r="L3" s="2">
        <f t="shared" ref="L3:L62" si="0">SUM(O3,Q3,S3,U3,W3,Y3,AA3,AC3,AF3,AH3,AJ3)</f>
        <v>17.630000000000003</v>
      </c>
      <c r="M3" s="2">
        <f t="shared" ref="M3:M62" si="1">SUM(N3,AE3,AL3,AN3,AP3,AR3,AS3)</f>
        <v>0</v>
      </c>
      <c r="S3" s="7">
        <v>0.37</v>
      </c>
      <c r="T3" s="5">
        <v>266.02999999999997</v>
      </c>
      <c r="U3" s="8">
        <v>17.260000000000002</v>
      </c>
      <c r="V3" s="5">
        <v>4388.4164999999994</v>
      </c>
      <c r="AM3" s="5" t="str">
        <f t="shared" ref="AM3:AM34" si="2">IF(AL3&gt;0,AL3*$AM$1,"")</f>
        <v/>
      </c>
      <c r="AO3" s="5" t="str">
        <f t="shared" ref="AO3:AO34" si="3">IF(AN3&gt;0,AN3*$AO$1,"")</f>
        <v/>
      </c>
      <c r="AQ3" s="5" t="str">
        <f t="shared" ref="AQ3:AQ34" si="4">IF(AP3&gt;0,AP3*$AQ$1,"")</f>
        <v/>
      </c>
      <c r="AT3" s="5">
        <f t="shared" ref="AT3:AT62" si="5">SUM(P3,R3,T3,V3,X3,Z3,AB3,AD3,AG3,AI3,AK3)</f>
        <v>4654.4464999999991</v>
      </c>
      <c r="AU3" s="11">
        <f t="shared" ref="AU3:AU34" si="6">(AT3/$AT$265)*100</f>
        <v>0.1331359528972241</v>
      </c>
      <c r="AV3" s="5">
        <f t="shared" ref="AV3:AV34" si="7">(AU3/100)*$AV$1</f>
        <v>133.13595289722412</v>
      </c>
    </row>
    <row r="4" spans="1:48" x14ac:dyDescent="0.25">
      <c r="A4" t="s">
        <v>240</v>
      </c>
      <c r="B4" s="1" t="s">
        <v>57</v>
      </c>
      <c r="C4" s="1" t="s">
        <v>58</v>
      </c>
      <c r="D4" s="1" t="s">
        <v>59</v>
      </c>
      <c r="E4" s="1" t="s">
        <v>60</v>
      </c>
      <c r="F4" s="1" t="s">
        <v>61</v>
      </c>
      <c r="G4" s="1" t="s">
        <v>62</v>
      </c>
      <c r="H4" s="1" t="s">
        <v>55</v>
      </c>
      <c r="I4" s="1" t="s">
        <v>56</v>
      </c>
      <c r="J4" s="2">
        <v>150.74</v>
      </c>
      <c r="K4" s="2">
        <v>37</v>
      </c>
      <c r="L4" s="2">
        <f t="shared" si="0"/>
        <v>4.83</v>
      </c>
      <c r="M4" s="2">
        <f t="shared" si="1"/>
        <v>0</v>
      </c>
      <c r="Q4" s="6">
        <v>3.17</v>
      </c>
      <c r="R4" s="5">
        <v>9108.994999999999</v>
      </c>
      <c r="S4" s="7">
        <v>1.66</v>
      </c>
      <c r="T4" s="5">
        <v>2088.6950000000002</v>
      </c>
      <c r="AM4" s="5" t="str">
        <f t="shared" si="2"/>
        <v/>
      </c>
      <c r="AO4" s="5" t="str">
        <f t="shared" si="3"/>
        <v/>
      </c>
      <c r="AQ4" s="5" t="str">
        <f t="shared" si="4"/>
        <v/>
      </c>
      <c r="AT4" s="5">
        <f t="shared" si="5"/>
        <v>11197.689999999999</v>
      </c>
      <c r="AU4" s="11">
        <f t="shared" si="6"/>
        <v>0.32029912222596552</v>
      </c>
      <c r="AV4" s="5">
        <f t="shared" si="7"/>
        <v>320.2991222259655</v>
      </c>
    </row>
    <row r="5" spans="1:48" x14ac:dyDescent="0.25">
      <c r="A5" t="s">
        <v>240</v>
      </c>
      <c r="B5" s="1" t="s">
        <v>57</v>
      </c>
      <c r="C5" s="1" t="s">
        <v>58</v>
      </c>
      <c r="D5" s="1" t="s">
        <v>59</v>
      </c>
      <c r="E5" s="1" t="s">
        <v>60</v>
      </c>
      <c r="F5" s="1" t="s">
        <v>63</v>
      </c>
      <c r="G5" s="1" t="s">
        <v>62</v>
      </c>
      <c r="H5" s="1" t="s">
        <v>55</v>
      </c>
      <c r="I5" s="1" t="s">
        <v>56</v>
      </c>
      <c r="J5" s="2">
        <v>150.74</v>
      </c>
      <c r="K5" s="2">
        <v>0.7</v>
      </c>
      <c r="L5" s="2">
        <f t="shared" si="0"/>
        <v>0.51</v>
      </c>
      <c r="M5" s="2">
        <f t="shared" si="1"/>
        <v>0</v>
      </c>
      <c r="Q5" s="6">
        <v>0.37</v>
      </c>
      <c r="R5" s="5">
        <v>1063.1949999999999</v>
      </c>
      <c r="S5" s="7">
        <v>0.14000000000000001</v>
      </c>
      <c r="T5" s="5">
        <v>176.155</v>
      </c>
      <c r="AM5" s="5" t="str">
        <f t="shared" si="2"/>
        <v/>
      </c>
      <c r="AO5" s="5" t="str">
        <f t="shared" si="3"/>
        <v/>
      </c>
      <c r="AQ5" s="5" t="str">
        <f t="shared" si="4"/>
        <v/>
      </c>
      <c r="AT5" s="5">
        <f t="shared" si="5"/>
        <v>1239.3499999999999</v>
      </c>
      <c r="AU5" s="11">
        <f t="shared" si="6"/>
        <v>3.5450411391166427E-2</v>
      </c>
      <c r="AV5" s="5">
        <f t="shared" si="7"/>
        <v>35.450411391166426</v>
      </c>
    </row>
    <row r="6" spans="1:48" x14ac:dyDescent="0.25">
      <c r="A6" t="s">
        <v>240</v>
      </c>
      <c r="B6" s="1" t="s">
        <v>64</v>
      </c>
      <c r="C6" s="1" t="s">
        <v>65</v>
      </c>
      <c r="D6" s="1" t="s">
        <v>66</v>
      </c>
      <c r="E6" s="1" t="s">
        <v>67</v>
      </c>
      <c r="F6" s="1" t="s">
        <v>68</v>
      </c>
      <c r="G6" s="1" t="s">
        <v>62</v>
      </c>
      <c r="H6" s="1" t="s">
        <v>55</v>
      </c>
      <c r="I6" s="1" t="s">
        <v>56</v>
      </c>
      <c r="J6" s="2">
        <v>60</v>
      </c>
      <c r="K6" s="2">
        <v>38.770000000000003</v>
      </c>
      <c r="L6" s="2">
        <f t="shared" si="0"/>
        <v>0.54</v>
      </c>
      <c r="M6" s="2">
        <f t="shared" si="1"/>
        <v>0</v>
      </c>
      <c r="Q6" s="6">
        <v>0.08</v>
      </c>
      <c r="R6" s="5">
        <v>131.36000000000001</v>
      </c>
      <c r="S6" s="7">
        <v>0.46</v>
      </c>
      <c r="T6" s="5">
        <v>330.74</v>
      </c>
      <c r="AM6" s="5" t="str">
        <f t="shared" si="2"/>
        <v/>
      </c>
      <c r="AO6" s="5" t="str">
        <f t="shared" si="3"/>
        <v/>
      </c>
      <c r="AQ6" s="5" t="str">
        <f t="shared" si="4"/>
        <v/>
      </c>
      <c r="AT6" s="5">
        <f t="shared" si="5"/>
        <v>462.1</v>
      </c>
      <c r="AU6" s="11">
        <f t="shared" si="6"/>
        <v>1.3217924802402879E-2</v>
      </c>
      <c r="AV6" s="5">
        <f t="shared" si="7"/>
        <v>13.217924802402878</v>
      </c>
    </row>
    <row r="7" spans="1:48" x14ac:dyDescent="0.25">
      <c r="A7" t="s">
        <v>240</v>
      </c>
      <c r="B7" s="1" t="s">
        <v>69</v>
      </c>
      <c r="C7" s="1" t="s">
        <v>70</v>
      </c>
      <c r="D7" s="1" t="s">
        <v>71</v>
      </c>
      <c r="E7" s="1" t="s">
        <v>72</v>
      </c>
      <c r="F7" s="1" t="s">
        <v>73</v>
      </c>
      <c r="G7" s="1" t="s">
        <v>62</v>
      </c>
      <c r="H7" s="1" t="s">
        <v>55</v>
      </c>
      <c r="I7" s="1" t="s">
        <v>56</v>
      </c>
      <c r="J7" s="2">
        <v>1</v>
      </c>
      <c r="K7" s="2">
        <v>0.55000000000000004</v>
      </c>
      <c r="L7" s="2">
        <f t="shared" si="0"/>
        <v>0.55000000000000004</v>
      </c>
      <c r="M7" s="2">
        <f t="shared" si="1"/>
        <v>0</v>
      </c>
      <c r="U7" s="8">
        <v>0.55000000000000004</v>
      </c>
      <c r="V7" s="5">
        <v>148.833</v>
      </c>
      <c r="AM7" s="5" t="str">
        <f t="shared" si="2"/>
        <v/>
      </c>
      <c r="AO7" s="5" t="str">
        <f t="shared" si="3"/>
        <v/>
      </c>
      <c r="AQ7" s="5" t="str">
        <f t="shared" si="4"/>
        <v/>
      </c>
      <c r="AT7" s="5">
        <f t="shared" si="5"/>
        <v>148.833</v>
      </c>
      <c r="AU7" s="11">
        <f t="shared" si="6"/>
        <v>4.2572244148799555E-3</v>
      </c>
      <c r="AV7" s="5">
        <f t="shared" si="7"/>
        <v>4.2572244148799561</v>
      </c>
    </row>
    <row r="8" spans="1:48" x14ac:dyDescent="0.25">
      <c r="A8" t="s">
        <v>240</v>
      </c>
      <c r="B8" s="1" t="s">
        <v>74</v>
      </c>
      <c r="C8" s="1" t="s">
        <v>65</v>
      </c>
      <c r="D8" s="1" t="s">
        <v>66</v>
      </c>
      <c r="E8" s="1" t="s">
        <v>67</v>
      </c>
      <c r="F8" s="1" t="s">
        <v>73</v>
      </c>
      <c r="G8" s="1" t="s">
        <v>62</v>
      </c>
      <c r="H8" s="1" t="s">
        <v>55</v>
      </c>
      <c r="I8" s="1" t="s">
        <v>56</v>
      </c>
      <c r="J8" s="2">
        <v>40</v>
      </c>
      <c r="K8" s="2">
        <v>0.45</v>
      </c>
      <c r="L8" s="2">
        <f t="shared" si="0"/>
        <v>0.37</v>
      </c>
      <c r="M8" s="2">
        <f t="shared" si="1"/>
        <v>0</v>
      </c>
      <c r="Q8" s="6">
        <v>7.0000000000000007E-2</v>
      </c>
      <c r="R8" s="5">
        <v>114.94</v>
      </c>
      <c r="S8" s="7">
        <v>0.13</v>
      </c>
      <c r="T8" s="5">
        <v>93.47</v>
      </c>
      <c r="AA8" s="9">
        <v>0.17</v>
      </c>
      <c r="AB8" s="5">
        <v>22.0014</v>
      </c>
      <c r="AM8" s="5" t="str">
        <f t="shared" si="2"/>
        <v/>
      </c>
      <c r="AO8" s="5" t="str">
        <f t="shared" si="3"/>
        <v/>
      </c>
      <c r="AQ8" s="5" t="str">
        <f t="shared" si="4"/>
        <v/>
      </c>
      <c r="AT8" s="5">
        <f t="shared" si="5"/>
        <v>230.41139999999999</v>
      </c>
      <c r="AU8" s="11">
        <f t="shared" si="6"/>
        <v>6.590695864134106E-3</v>
      </c>
      <c r="AV8" s="5">
        <f t="shared" si="7"/>
        <v>6.5906958641341058</v>
      </c>
    </row>
    <row r="9" spans="1:48" x14ac:dyDescent="0.25">
      <c r="A9" t="s">
        <v>240</v>
      </c>
      <c r="B9" s="1" t="s">
        <v>74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62</v>
      </c>
      <c r="H9" s="1" t="s">
        <v>55</v>
      </c>
      <c r="I9" s="1" t="s">
        <v>56</v>
      </c>
      <c r="J9" s="2">
        <v>40</v>
      </c>
      <c r="K9" s="2">
        <v>0.78</v>
      </c>
      <c r="L9" s="2">
        <f t="shared" si="0"/>
        <v>0.18</v>
      </c>
      <c r="M9" s="2">
        <f t="shared" si="1"/>
        <v>0</v>
      </c>
      <c r="Q9" s="6">
        <v>0.1</v>
      </c>
      <c r="R9" s="5">
        <v>164.2</v>
      </c>
      <c r="S9" s="7">
        <v>0.08</v>
      </c>
      <c r="T9" s="5">
        <v>57.52</v>
      </c>
      <c r="AM9" s="5" t="str">
        <f t="shared" si="2"/>
        <v/>
      </c>
      <c r="AO9" s="5" t="str">
        <f t="shared" si="3"/>
        <v/>
      </c>
      <c r="AQ9" s="5" t="str">
        <f t="shared" si="4"/>
        <v/>
      </c>
      <c r="AT9" s="5">
        <f t="shared" si="5"/>
        <v>221.72</v>
      </c>
      <c r="AU9" s="11">
        <f t="shared" si="6"/>
        <v>6.3420867500297903E-3</v>
      </c>
      <c r="AV9" s="5">
        <f t="shared" si="7"/>
        <v>6.3420867500297904</v>
      </c>
    </row>
    <row r="10" spans="1:48" x14ac:dyDescent="0.25">
      <c r="A10" t="s">
        <v>240</v>
      </c>
      <c r="B10" s="1" t="s">
        <v>74</v>
      </c>
      <c r="C10" s="1" t="s">
        <v>65</v>
      </c>
      <c r="D10" s="1" t="s">
        <v>66</v>
      </c>
      <c r="E10" s="1" t="s">
        <v>67</v>
      </c>
      <c r="F10" s="1" t="s">
        <v>63</v>
      </c>
      <c r="G10" s="1" t="s">
        <v>62</v>
      </c>
      <c r="H10" s="1" t="s">
        <v>55</v>
      </c>
      <c r="I10" s="1" t="s">
        <v>56</v>
      </c>
      <c r="J10" s="2">
        <v>40</v>
      </c>
      <c r="K10" s="2">
        <v>36.26</v>
      </c>
      <c r="L10" s="2">
        <f t="shared" si="0"/>
        <v>32.99</v>
      </c>
      <c r="M10" s="2">
        <f t="shared" si="1"/>
        <v>0</v>
      </c>
      <c r="Q10" s="6">
        <v>14.88</v>
      </c>
      <c r="R10" s="5">
        <v>31362.2</v>
      </c>
      <c r="S10" s="7">
        <v>8.57</v>
      </c>
      <c r="T10" s="5">
        <v>8290.07</v>
      </c>
      <c r="AA10" s="9">
        <v>9.5399999999999991</v>
      </c>
      <c r="AB10" s="5">
        <v>1153.7792999999999</v>
      </c>
      <c r="AM10" s="5" t="str">
        <f t="shared" si="2"/>
        <v/>
      </c>
      <c r="AO10" s="5" t="str">
        <f t="shared" si="3"/>
        <v/>
      </c>
      <c r="AQ10" s="5" t="str">
        <f t="shared" si="4"/>
        <v/>
      </c>
      <c r="AT10" s="5">
        <f t="shared" si="5"/>
        <v>40806.049300000006</v>
      </c>
      <c r="AU10" s="11">
        <f t="shared" si="6"/>
        <v>1.1672176826023473</v>
      </c>
      <c r="AV10" s="5">
        <f t="shared" si="7"/>
        <v>1167.2176826023474</v>
      </c>
    </row>
    <row r="11" spans="1:48" x14ac:dyDescent="0.25">
      <c r="A11" t="s">
        <v>240</v>
      </c>
      <c r="B11" s="1" t="s">
        <v>75</v>
      </c>
      <c r="C11" s="1" t="s">
        <v>65</v>
      </c>
      <c r="D11" s="1" t="s">
        <v>66</v>
      </c>
      <c r="E11" s="1" t="s">
        <v>67</v>
      </c>
      <c r="F11" s="1" t="s">
        <v>73</v>
      </c>
      <c r="G11" s="1" t="s">
        <v>62</v>
      </c>
      <c r="H11" s="1" t="s">
        <v>55</v>
      </c>
      <c r="I11" s="1" t="s">
        <v>56</v>
      </c>
      <c r="J11" s="2">
        <v>19</v>
      </c>
      <c r="K11" s="2">
        <v>16.68</v>
      </c>
      <c r="L11" s="2">
        <f t="shared" si="0"/>
        <v>16.68</v>
      </c>
      <c r="M11" s="2">
        <f t="shared" si="1"/>
        <v>0</v>
      </c>
      <c r="Q11" s="6">
        <v>0.19</v>
      </c>
      <c r="R11" s="5">
        <v>320.19</v>
      </c>
      <c r="S11" s="7">
        <v>12.01</v>
      </c>
      <c r="T11" s="5">
        <v>9429.6850000000013</v>
      </c>
      <c r="U11" s="8">
        <v>3.61</v>
      </c>
      <c r="V11" s="5">
        <v>807.79649999999992</v>
      </c>
      <c r="AA11" s="9">
        <v>0.87</v>
      </c>
      <c r="AB11" s="5">
        <v>112.5954</v>
      </c>
      <c r="AM11" s="5" t="str">
        <f t="shared" si="2"/>
        <v/>
      </c>
      <c r="AO11" s="5" t="str">
        <f t="shared" si="3"/>
        <v/>
      </c>
      <c r="AQ11" s="5" t="str">
        <f t="shared" si="4"/>
        <v/>
      </c>
      <c r="AT11" s="5">
        <f t="shared" si="5"/>
        <v>10670.266900000002</v>
      </c>
      <c r="AU11" s="11">
        <f t="shared" si="6"/>
        <v>0.30521269315249622</v>
      </c>
      <c r="AV11" s="5">
        <f t="shared" si="7"/>
        <v>305.21269315249623</v>
      </c>
    </row>
    <row r="12" spans="1:48" x14ac:dyDescent="0.25">
      <c r="A12" t="s">
        <v>240</v>
      </c>
      <c r="B12" s="1" t="s">
        <v>76</v>
      </c>
      <c r="C12" s="1" t="s">
        <v>77</v>
      </c>
      <c r="D12" s="1" t="s">
        <v>78</v>
      </c>
      <c r="E12" s="1" t="s">
        <v>79</v>
      </c>
      <c r="F12" s="1" t="s">
        <v>73</v>
      </c>
      <c r="G12" s="1" t="s">
        <v>62</v>
      </c>
      <c r="H12" s="1" t="s">
        <v>55</v>
      </c>
      <c r="I12" s="1" t="s">
        <v>56</v>
      </c>
      <c r="J12" s="2">
        <v>40</v>
      </c>
      <c r="K12" s="2">
        <v>18.71</v>
      </c>
      <c r="L12" s="2">
        <f t="shared" si="0"/>
        <v>13.51</v>
      </c>
      <c r="M12" s="2">
        <f t="shared" si="1"/>
        <v>0</v>
      </c>
      <c r="Q12" s="6">
        <v>0.03</v>
      </c>
      <c r="R12" s="5">
        <v>49.26</v>
      </c>
      <c r="S12" s="7">
        <v>10.93</v>
      </c>
      <c r="T12" s="5">
        <v>7858.67</v>
      </c>
      <c r="U12" s="8">
        <v>0.55000000000000004</v>
      </c>
      <c r="V12" s="5">
        <v>118.63500000000001</v>
      </c>
      <c r="Y12" s="2">
        <v>2</v>
      </c>
      <c r="Z12" s="5">
        <v>431.43</v>
      </c>
      <c r="AM12" s="5" t="str">
        <f t="shared" si="2"/>
        <v/>
      </c>
      <c r="AO12" s="5" t="str">
        <f t="shared" si="3"/>
        <v/>
      </c>
      <c r="AQ12" s="5" t="str">
        <f t="shared" si="4"/>
        <v/>
      </c>
      <c r="AT12" s="5">
        <f t="shared" si="5"/>
        <v>8457.9950000000008</v>
      </c>
      <c r="AU12" s="11">
        <f t="shared" si="6"/>
        <v>0.24193278919952291</v>
      </c>
      <c r="AV12" s="5">
        <f t="shared" si="7"/>
        <v>241.93278919952292</v>
      </c>
    </row>
    <row r="13" spans="1:48" x14ac:dyDescent="0.25">
      <c r="A13" t="s">
        <v>240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85</v>
      </c>
      <c r="G13" s="1" t="s">
        <v>84</v>
      </c>
      <c r="H13" s="1" t="s">
        <v>55</v>
      </c>
      <c r="I13" s="1" t="s">
        <v>56</v>
      </c>
      <c r="J13" s="2">
        <v>100</v>
      </c>
      <c r="K13" s="2">
        <v>40.369999999999997</v>
      </c>
      <c r="L13" s="2">
        <f t="shared" si="0"/>
        <v>2.09</v>
      </c>
      <c r="M13" s="2">
        <f t="shared" si="1"/>
        <v>0</v>
      </c>
      <c r="O13" s="4">
        <v>0.02</v>
      </c>
      <c r="P13" s="5">
        <v>44.26</v>
      </c>
      <c r="Q13" s="6">
        <v>0.5</v>
      </c>
      <c r="R13" s="5">
        <v>1054.9849999999999</v>
      </c>
      <c r="S13" s="7">
        <v>1.57</v>
      </c>
      <c r="T13" s="5">
        <v>1689.65</v>
      </c>
      <c r="AM13" s="5" t="str">
        <f t="shared" si="2"/>
        <v/>
      </c>
      <c r="AO13" s="5" t="str">
        <f t="shared" si="3"/>
        <v/>
      </c>
      <c r="AQ13" s="5" t="str">
        <f t="shared" si="4"/>
        <v/>
      </c>
      <c r="AT13" s="5">
        <f t="shared" si="5"/>
        <v>2788.895</v>
      </c>
      <c r="AU13" s="11">
        <f t="shared" si="6"/>
        <v>7.9773651572814061E-2</v>
      </c>
      <c r="AV13" s="5">
        <f t="shared" si="7"/>
        <v>79.77365157281406</v>
      </c>
    </row>
    <row r="14" spans="1:48" x14ac:dyDescent="0.25">
      <c r="A14" t="s">
        <v>240</v>
      </c>
      <c r="B14" s="1" t="s">
        <v>80</v>
      </c>
      <c r="C14" s="1" t="s">
        <v>81</v>
      </c>
      <c r="D14" s="1" t="s">
        <v>82</v>
      </c>
      <c r="E14" s="1" t="s">
        <v>83</v>
      </c>
      <c r="F14" s="1" t="s">
        <v>61</v>
      </c>
      <c r="G14" s="1" t="s">
        <v>84</v>
      </c>
      <c r="H14" s="1" t="s">
        <v>55</v>
      </c>
      <c r="I14" s="1" t="s">
        <v>56</v>
      </c>
      <c r="J14" s="2">
        <v>100</v>
      </c>
      <c r="K14" s="2">
        <v>38.97</v>
      </c>
      <c r="L14" s="2">
        <f t="shared" si="0"/>
        <v>29.39</v>
      </c>
      <c r="M14" s="2">
        <f t="shared" si="1"/>
        <v>0</v>
      </c>
      <c r="O14" s="4">
        <v>1.54</v>
      </c>
      <c r="P14" s="5">
        <v>4425.1899999999996</v>
      </c>
      <c r="Q14" s="6">
        <v>15.62</v>
      </c>
      <c r="R14" s="5">
        <v>33455.75</v>
      </c>
      <c r="S14" s="7">
        <v>12.23</v>
      </c>
      <c r="T14" s="5">
        <v>12249.9625</v>
      </c>
      <c r="AM14" s="5" t="str">
        <f t="shared" si="2"/>
        <v/>
      </c>
      <c r="AO14" s="5" t="str">
        <f t="shared" si="3"/>
        <v/>
      </c>
      <c r="AQ14" s="5" t="str">
        <f t="shared" si="4"/>
        <v/>
      </c>
      <c r="AT14" s="5">
        <f t="shared" si="5"/>
        <v>50130.902500000004</v>
      </c>
      <c r="AU14" s="11">
        <f t="shared" si="6"/>
        <v>1.4339461145241084</v>
      </c>
      <c r="AV14" s="5">
        <f t="shared" si="7"/>
        <v>1433.9461145241085</v>
      </c>
    </row>
    <row r="15" spans="1:48" x14ac:dyDescent="0.25">
      <c r="A15" t="s">
        <v>240</v>
      </c>
      <c r="B15" s="1" t="s">
        <v>80</v>
      </c>
      <c r="C15" s="1" t="s">
        <v>81</v>
      </c>
      <c r="D15" s="1" t="s">
        <v>82</v>
      </c>
      <c r="E15" s="1" t="s">
        <v>83</v>
      </c>
      <c r="F15" s="1" t="s">
        <v>63</v>
      </c>
      <c r="G15" s="1" t="s">
        <v>84</v>
      </c>
      <c r="H15" s="1" t="s">
        <v>55</v>
      </c>
      <c r="I15" s="1" t="s">
        <v>56</v>
      </c>
      <c r="J15" s="2">
        <v>100</v>
      </c>
      <c r="K15" s="2">
        <v>0.04</v>
      </c>
      <c r="L15" s="2">
        <f t="shared" si="0"/>
        <v>0.04</v>
      </c>
      <c r="M15" s="2">
        <v>0</v>
      </c>
      <c r="Q15" s="6">
        <v>0.04</v>
      </c>
      <c r="R15" s="5">
        <v>82.106667000000002</v>
      </c>
      <c r="AM15" s="5" t="str">
        <f t="shared" si="2"/>
        <v/>
      </c>
      <c r="AO15" s="5" t="str">
        <f t="shared" si="3"/>
        <v/>
      </c>
      <c r="AQ15" s="5" t="str">
        <f t="shared" si="4"/>
        <v/>
      </c>
      <c r="AT15" s="5">
        <f t="shared" si="5"/>
        <v>82.106667000000002</v>
      </c>
      <c r="AU15" s="11">
        <f t="shared" si="6"/>
        <v>2.3485820172731747E-3</v>
      </c>
      <c r="AV15" s="5">
        <f t="shared" si="7"/>
        <v>2.3485820172731748</v>
      </c>
    </row>
    <row r="16" spans="1:48" x14ac:dyDescent="0.25">
      <c r="A16" t="s">
        <v>240</v>
      </c>
      <c r="B16" s="1" t="s">
        <v>86</v>
      </c>
      <c r="C16" s="1" t="s">
        <v>87</v>
      </c>
      <c r="D16" s="1" t="s">
        <v>88</v>
      </c>
      <c r="E16" s="1" t="s">
        <v>89</v>
      </c>
      <c r="F16" s="1" t="s">
        <v>68</v>
      </c>
      <c r="G16" s="1" t="s">
        <v>84</v>
      </c>
      <c r="H16" s="1" t="s">
        <v>55</v>
      </c>
      <c r="I16" s="1" t="s">
        <v>56</v>
      </c>
      <c r="J16" s="2">
        <v>53.4</v>
      </c>
      <c r="K16" s="2">
        <v>26.75</v>
      </c>
      <c r="L16" s="2">
        <f t="shared" si="0"/>
        <v>9.8600000000000012</v>
      </c>
      <c r="M16" s="2">
        <f t="shared" si="1"/>
        <v>0</v>
      </c>
      <c r="Q16" s="6">
        <v>6.28</v>
      </c>
      <c r="R16" s="5">
        <v>10311.76</v>
      </c>
      <c r="S16" s="7">
        <v>3.25</v>
      </c>
      <c r="T16" s="5">
        <v>2336.75</v>
      </c>
      <c r="U16" s="8">
        <v>0.33</v>
      </c>
      <c r="V16" s="5">
        <v>71.180999999999997</v>
      </c>
      <c r="AM16" s="5" t="str">
        <f t="shared" si="2"/>
        <v/>
      </c>
      <c r="AO16" s="5" t="str">
        <f t="shared" si="3"/>
        <v/>
      </c>
      <c r="AQ16" s="5" t="str">
        <f t="shared" si="4"/>
        <v/>
      </c>
      <c r="AT16" s="5">
        <f t="shared" si="5"/>
        <v>12719.691000000001</v>
      </c>
      <c r="AU16" s="11">
        <f t="shared" si="6"/>
        <v>0.36383449285392916</v>
      </c>
      <c r="AV16" s="5">
        <f t="shared" si="7"/>
        <v>363.83449285392913</v>
      </c>
    </row>
    <row r="17" spans="1:48" x14ac:dyDescent="0.25">
      <c r="A17" t="s">
        <v>240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84</v>
      </c>
      <c r="H17" s="1" t="s">
        <v>55</v>
      </c>
      <c r="I17" s="1" t="s">
        <v>56</v>
      </c>
      <c r="J17" s="2">
        <v>53.4</v>
      </c>
      <c r="K17" s="2">
        <v>25.6</v>
      </c>
      <c r="L17" s="2">
        <f t="shared" si="0"/>
        <v>19.11</v>
      </c>
      <c r="M17" s="2">
        <f t="shared" si="1"/>
        <v>0</v>
      </c>
      <c r="O17" s="4">
        <v>1.26</v>
      </c>
      <c r="P17" s="5">
        <v>2788.38</v>
      </c>
      <c r="Q17" s="6">
        <v>8.4700000000000006</v>
      </c>
      <c r="R17" s="5">
        <v>13907.74</v>
      </c>
      <c r="S17" s="7">
        <v>8.02</v>
      </c>
      <c r="T17" s="5">
        <v>5766.38</v>
      </c>
      <c r="U17" s="8">
        <v>1.36</v>
      </c>
      <c r="V17" s="5">
        <v>293.35199999999998</v>
      </c>
      <c r="AM17" s="5" t="str">
        <f t="shared" si="2"/>
        <v/>
      </c>
      <c r="AO17" s="5" t="str">
        <f t="shared" si="3"/>
        <v/>
      </c>
      <c r="AQ17" s="5" t="str">
        <f t="shared" si="4"/>
        <v/>
      </c>
      <c r="AT17" s="5">
        <f t="shared" si="5"/>
        <v>22755.851999999999</v>
      </c>
      <c r="AU17" s="11">
        <f t="shared" si="6"/>
        <v>0.65090919833501215</v>
      </c>
      <c r="AV17" s="5">
        <f t="shared" si="7"/>
        <v>650.90919833501221</v>
      </c>
    </row>
    <row r="18" spans="1:48" x14ac:dyDescent="0.25">
      <c r="A18" t="s">
        <v>240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73</v>
      </c>
      <c r="G18" s="1" t="s">
        <v>84</v>
      </c>
      <c r="H18" s="1" t="s">
        <v>55</v>
      </c>
      <c r="I18" s="1" t="s">
        <v>56</v>
      </c>
      <c r="J18" s="2">
        <v>6.61</v>
      </c>
      <c r="K18" s="2">
        <v>5.55</v>
      </c>
      <c r="L18" s="2">
        <f t="shared" si="0"/>
        <v>5.55</v>
      </c>
      <c r="M18" s="2">
        <f t="shared" si="1"/>
        <v>0</v>
      </c>
      <c r="S18" s="7">
        <v>0.33</v>
      </c>
      <c r="T18" s="5">
        <v>239.0675</v>
      </c>
      <c r="U18" s="8">
        <v>0.26</v>
      </c>
      <c r="V18" s="5">
        <v>56.082000000000001</v>
      </c>
      <c r="AA18" s="9">
        <v>3.87</v>
      </c>
      <c r="AB18" s="5">
        <v>333.90359999999998</v>
      </c>
      <c r="AC18" s="10">
        <v>1.0900000000000001</v>
      </c>
      <c r="AD18" s="5">
        <v>84.638500000000008</v>
      </c>
      <c r="AM18" s="5" t="str">
        <f t="shared" si="2"/>
        <v/>
      </c>
      <c r="AO18" s="5" t="str">
        <f t="shared" si="3"/>
        <v/>
      </c>
      <c r="AQ18" s="5" t="str">
        <f t="shared" si="4"/>
        <v/>
      </c>
      <c r="AT18" s="5">
        <f t="shared" si="5"/>
        <v>713.69159999999999</v>
      </c>
      <c r="AU18" s="11">
        <f t="shared" si="6"/>
        <v>2.0414459859135672E-2</v>
      </c>
      <c r="AV18" s="5">
        <f t="shared" si="7"/>
        <v>20.414459859135672</v>
      </c>
    </row>
    <row r="19" spans="1:48" x14ac:dyDescent="0.25">
      <c r="A19" t="s">
        <v>240</v>
      </c>
      <c r="B19" s="1" t="s">
        <v>95</v>
      </c>
      <c r="C19" s="1" t="s">
        <v>96</v>
      </c>
      <c r="D19" s="1" t="s">
        <v>97</v>
      </c>
      <c r="E19" s="1" t="s">
        <v>98</v>
      </c>
      <c r="F19" s="1" t="s">
        <v>68</v>
      </c>
      <c r="G19" s="1" t="s">
        <v>84</v>
      </c>
      <c r="H19" s="1" t="s">
        <v>55</v>
      </c>
      <c r="I19" s="1" t="s">
        <v>56</v>
      </c>
      <c r="J19" s="2">
        <v>74.62</v>
      </c>
      <c r="K19" s="2">
        <v>0.93</v>
      </c>
      <c r="L19" s="2">
        <f t="shared" si="0"/>
        <v>0.92999999999999994</v>
      </c>
      <c r="M19" s="2">
        <f t="shared" si="1"/>
        <v>0</v>
      </c>
      <c r="O19" s="4">
        <v>0.46</v>
      </c>
      <c r="P19" s="5">
        <v>1017.98</v>
      </c>
      <c r="Q19" s="6">
        <v>0.28999999999999998</v>
      </c>
      <c r="R19" s="5">
        <v>476.17999999999989</v>
      </c>
      <c r="S19" s="7">
        <v>0.18</v>
      </c>
      <c r="T19" s="5">
        <v>129.41999999999999</v>
      </c>
      <c r="AM19" s="5" t="str">
        <f t="shared" si="2"/>
        <v/>
      </c>
      <c r="AO19" s="5" t="str">
        <f t="shared" si="3"/>
        <v/>
      </c>
      <c r="AQ19" s="5" t="str">
        <f t="shared" si="4"/>
        <v/>
      </c>
      <c r="AT19" s="5">
        <f t="shared" si="5"/>
        <v>1623.58</v>
      </c>
      <c r="AU19" s="11">
        <f t="shared" si="6"/>
        <v>4.6440939949546123E-2</v>
      </c>
      <c r="AV19" s="5">
        <f t="shared" si="7"/>
        <v>46.44093994954612</v>
      </c>
    </row>
    <row r="20" spans="1:48" x14ac:dyDescent="0.25">
      <c r="A20" t="s">
        <v>240</v>
      </c>
      <c r="B20" s="1" t="s">
        <v>95</v>
      </c>
      <c r="C20" s="1" t="s">
        <v>96</v>
      </c>
      <c r="D20" s="1" t="s">
        <v>97</v>
      </c>
      <c r="E20" s="1" t="s">
        <v>98</v>
      </c>
      <c r="F20" s="1" t="s">
        <v>73</v>
      </c>
      <c r="G20" s="1" t="s">
        <v>84</v>
      </c>
      <c r="H20" s="1" t="s">
        <v>55</v>
      </c>
      <c r="I20" s="1" t="s">
        <v>56</v>
      </c>
      <c r="J20" s="2">
        <v>74.62</v>
      </c>
      <c r="K20" s="2">
        <v>31.17</v>
      </c>
      <c r="L20" s="2">
        <f t="shared" si="0"/>
        <v>31.17</v>
      </c>
      <c r="M20" s="2">
        <f t="shared" si="1"/>
        <v>0</v>
      </c>
      <c r="Q20" s="6">
        <v>4.6500000000000004</v>
      </c>
      <c r="R20" s="5">
        <v>7902.125</v>
      </c>
      <c r="S20" s="7">
        <v>21.85</v>
      </c>
      <c r="T20" s="5">
        <v>18147.560000000001</v>
      </c>
      <c r="U20" s="8">
        <v>4.67</v>
      </c>
      <c r="V20" s="5">
        <v>1162.623</v>
      </c>
      <c r="AM20" s="5" t="str">
        <f t="shared" si="2"/>
        <v/>
      </c>
      <c r="AO20" s="5" t="str">
        <f t="shared" si="3"/>
        <v/>
      </c>
      <c r="AQ20" s="5" t="str">
        <f t="shared" si="4"/>
        <v/>
      </c>
      <c r="AT20" s="5">
        <f t="shared" si="5"/>
        <v>27212.308000000001</v>
      </c>
      <c r="AU20" s="11">
        <f t="shared" si="6"/>
        <v>0.77838182394249356</v>
      </c>
      <c r="AV20" s="5">
        <f t="shared" si="7"/>
        <v>778.3818239424935</v>
      </c>
    </row>
    <row r="21" spans="1:48" x14ac:dyDescent="0.25">
      <c r="A21" t="s">
        <v>240</v>
      </c>
      <c r="B21" s="1" t="s">
        <v>95</v>
      </c>
      <c r="C21" s="1" t="s">
        <v>96</v>
      </c>
      <c r="D21" s="1" t="s">
        <v>97</v>
      </c>
      <c r="E21" s="1" t="s">
        <v>98</v>
      </c>
      <c r="F21" s="1" t="s">
        <v>90</v>
      </c>
      <c r="G21" s="1" t="s">
        <v>84</v>
      </c>
      <c r="H21" s="1" t="s">
        <v>55</v>
      </c>
      <c r="I21" s="1" t="s">
        <v>56</v>
      </c>
      <c r="J21" s="2">
        <v>74.62</v>
      </c>
      <c r="K21" s="2">
        <v>0.31</v>
      </c>
      <c r="L21" s="2">
        <f t="shared" si="0"/>
        <v>0.31</v>
      </c>
      <c r="M21" s="2">
        <f t="shared" si="1"/>
        <v>0</v>
      </c>
      <c r="Q21" s="6">
        <v>0.27</v>
      </c>
      <c r="R21" s="5">
        <v>443.34</v>
      </c>
      <c r="S21" s="7">
        <v>0.04</v>
      </c>
      <c r="T21" s="5">
        <v>28.76</v>
      </c>
      <c r="AM21" s="5" t="str">
        <f t="shared" si="2"/>
        <v/>
      </c>
      <c r="AO21" s="5" t="str">
        <f t="shared" si="3"/>
        <v/>
      </c>
      <c r="AQ21" s="5" t="str">
        <f t="shared" si="4"/>
        <v/>
      </c>
      <c r="AT21" s="5">
        <f t="shared" si="5"/>
        <v>472.09999999999997</v>
      </c>
      <c r="AU21" s="11">
        <f t="shared" si="6"/>
        <v>1.3503965157356414E-2</v>
      </c>
      <c r="AV21" s="5">
        <f t="shared" si="7"/>
        <v>13.503965157356413</v>
      </c>
    </row>
    <row r="22" spans="1:48" x14ac:dyDescent="0.25">
      <c r="A22" t="s">
        <v>240</v>
      </c>
      <c r="B22" s="1" t="s">
        <v>95</v>
      </c>
      <c r="C22" s="1" t="s">
        <v>96</v>
      </c>
      <c r="D22" s="1" t="s">
        <v>97</v>
      </c>
      <c r="E22" s="1" t="s">
        <v>98</v>
      </c>
      <c r="F22" s="1" t="s">
        <v>63</v>
      </c>
      <c r="G22" s="1" t="s">
        <v>84</v>
      </c>
      <c r="H22" s="1" t="s">
        <v>55</v>
      </c>
      <c r="I22" s="1" t="s">
        <v>56</v>
      </c>
      <c r="J22" s="2">
        <v>74.62</v>
      </c>
      <c r="K22" s="2">
        <v>39.15</v>
      </c>
      <c r="L22" s="2">
        <f t="shared" si="0"/>
        <v>39.15</v>
      </c>
      <c r="M22" s="2">
        <f t="shared" si="1"/>
        <v>0</v>
      </c>
      <c r="O22" s="4">
        <v>9.84</v>
      </c>
      <c r="P22" s="5">
        <v>27219.9</v>
      </c>
      <c r="Q22" s="6">
        <v>15.32</v>
      </c>
      <c r="R22" s="5">
        <v>30955.805</v>
      </c>
      <c r="S22" s="7">
        <v>13.99</v>
      </c>
      <c r="T22" s="5">
        <v>11728.6875</v>
      </c>
      <c r="AM22" s="5" t="str">
        <f t="shared" si="2"/>
        <v/>
      </c>
      <c r="AO22" s="5" t="str">
        <f t="shared" si="3"/>
        <v/>
      </c>
      <c r="AQ22" s="5" t="str">
        <f t="shared" si="4"/>
        <v/>
      </c>
      <c r="AT22" s="5">
        <f t="shared" si="5"/>
        <v>69904.392500000002</v>
      </c>
      <c r="AU22" s="11">
        <f t="shared" si="6"/>
        <v>1.9995477243511268</v>
      </c>
      <c r="AV22" s="5">
        <f t="shared" si="7"/>
        <v>1999.5477243511268</v>
      </c>
    </row>
    <row r="23" spans="1:48" x14ac:dyDescent="0.25">
      <c r="A23" t="s">
        <v>240</v>
      </c>
      <c r="B23" s="1" t="s">
        <v>99</v>
      </c>
      <c r="C23" s="1" t="s">
        <v>96</v>
      </c>
      <c r="D23" s="1" t="s">
        <v>97</v>
      </c>
      <c r="E23" s="1" t="s">
        <v>98</v>
      </c>
      <c r="F23" s="1" t="s">
        <v>68</v>
      </c>
      <c r="G23" s="1" t="s">
        <v>84</v>
      </c>
      <c r="H23" s="1" t="s">
        <v>55</v>
      </c>
      <c r="I23" s="1" t="s">
        <v>56</v>
      </c>
      <c r="J23" s="2">
        <v>25.37</v>
      </c>
      <c r="K23" s="2">
        <v>12.61</v>
      </c>
      <c r="L23" s="2">
        <f t="shared" si="0"/>
        <v>11.670000000000002</v>
      </c>
      <c r="M23" s="2">
        <f t="shared" si="1"/>
        <v>0.94</v>
      </c>
      <c r="N23" s="3">
        <v>0.94</v>
      </c>
      <c r="O23" s="4">
        <v>2.2999999999999998</v>
      </c>
      <c r="P23" s="5">
        <v>5089.8999999999996</v>
      </c>
      <c r="Q23" s="6">
        <v>8.8000000000000007</v>
      </c>
      <c r="R23" s="5">
        <v>14449.6</v>
      </c>
      <c r="S23" s="7">
        <v>0.56999999999999995</v>
      </c>
      <c r="T23" s="5">
        <v>409.83</v>
      </c>
      <c r="AM23" s="5" t="str">
        <f t="shared" si="2"/>
        <v/>
      </c>
      <c r="AO23" s="5" t="str">
        <f t="shared" si="3"/>
        <v/>
      </c>
      <c r="AQ23" s="5" t="str">
        <f t="shared" si="4"/>
        <v/>
      </c>
      <c r="AT23" s="5">
        <f t="shared" si="5"/>
        <v>19949.330000000002</v>
      </c>
      <c r="AU23" s="11">
        <f t="shared" si="6"/>
        <v>0.57063134342852151</v>
      </c>
      <c r="AV23" s="5">
        <f t="shared" si="7"/>
        <v>570.63134342852152</v>
      </c>
    </row>
    <row r="24" spans="1:48" x14ac:dyDescent="0.25">
      <c r="A24" t="s">
        <v>240</v>
      </c>
      <c r="B24" s="1" t="s">
        <v>99</v>
      </c>
      <c r="C24" s="1" t="s">
        <v>96</v>
      </c>
      <c r="D24" s="1" t="s">
        <v>97</v>
      </c>
      <c r="E24" s="1" t="s">
        <v>98</v>
      </c>
      <c r="F24" s="1" t="s">
        <v>73</v>
      </c>
      <c r="G24" s="1" t="s">
        <v>84</v>
      </c>
      <c r="H24" s="1" t="s">
        <v>55</v>
      </c>
      <c r="I24" s="1" t="s">
        <v>56</v>
      </c>
      <c r="J24" s="2">
        <v>25.37</v>
      </c>
      <c r="K24" s="2">
        <v>0.8</v>
      </c>
      <c r="L24" s="2">
        <f t="shared" si="0"/>
        <v>0.8</v>
      </c>
      <c r="M24" s="2">
        <f t="shared" si="1"/>
        <v>0</v>
      </c>
      <c r="AA24" s="9">
        <v>0.01</v>
      </c>
      <c r="AB24" s="5">
        <v>0.86280000000000001</v>
      </c>
      <c r="AC24" s="10">
        <v>0.79</v>
      </c>
      <c r="AD24" s="5">
        <v>61.343500000000013</v>
      </c>
      <c r="AM24" s="5" t="str">
        <f t="shared" si="2"/>
        <v/>
      </c>
      <c r="AO24" s="5" t="str">
        <f t="shared" si="3"/>
        <v/>
      </c>
      <c r="AQ24" s="5" t="str">
        <f t="shared" si="4"/>
        <v/>
      </c>
      <c r="AT24" s="5">
        <f t="shared" si="5"/>
        <v>62.206300000000013</v>
      </c>
      <c r="AU24" s="11">
        <f t="shared" si="6"/>
        <v>1.7793512132346125E-3</v>
      </c>
      <c r="AV24" s="5">
        <f t="shared" si="7"/>
        <v>1.7793512132346125</v>
      </c>
    </row>
    <row r="25" spans="1:48" x14ac:dyDescent="0.25">
      <c r="A25" t="s">
        <v>240</v>
      </c>
      <c r="B25" s="1" t="s">
        <v>99</v>
      </c>
      <c r="C25" s="1" t="s">
        <v>96</v>
      </c>
      <c r="D25" s="1" t="s">
        <v>97</v>
      </c>
      <c r="E25" s="1" t="s">
        <v>98</v>
      </c>
      <c r="F25" s="1" t="s">
        <v>90</v>
      </c>
      <c r="G25" s="1" t="s">
        <v>84</v>
      </c>
      <c r="H25" s="1" t="s">
        <v>55</v>
      </c>
      <c r="I25" s="1" t="s">
        <v>56</v>
      </c>
      <c r="J25" s="2">
        <v>25.37</v>
      </c>
      <c r="K25" s="2">
        <v>11.96</v>
      </c>
      <c r="L25" s="2">
        <f t="shared" si="0"/>
        <v>11.96</v>
      </c>
      <c r="M25" s="2">
        <f t="shared" si="1"/>
        <v>0</v>
      </c>
      <c r="O25" s="4">
        <v>7.74</v>
      </c>
      <c r="P25" s="5">
        <v>17128.62</v>
      </c>
      <c r="Q25" s="6">
        <v>4.1100000000000003</v>
      </c>
      <c r="R25" s="5">
        <v>6748.6200000000008</v>
      </c>
      <c r="AC25" s="10">
        <v>0.11</v>
      </c>
      <c r="AD25" s="5">
        <v>8.541500000000001</v>
      </c>
      <c r="AM25" s="5" t="str">
        <f t="shared" si="2"/>
        <v/>
      </c>
      <c r="AO25" s="5" t="str">
        <f t="shared" si="3"/>
        <v/>
      </c>
      <c r="AQ25" s="5" t="str">
        <f t="shared" si="4"/>
        <v/>
      </c>
      <c r="AT25" s="5">
        <f t="shared" si="5"/>
        <v>23885.781499999997</v>
      </c>
      <c r="AU25" s="11">
        <f t="shared" si="6"/>
        <v>0.6832297418602592</v>
      </c>
      <c r="AV25" s="5">
        <f t="shared" si="7"/>
        <v>683.2297418602592</v>
      </c>
    </row>
    <row r="26" spans="1:48" x14ac:dyDescent="0.25">
      <c r="A26" t="s">
        <v>240</v>
      </c>
      <c r="B26" s="1" t="s">
        <v>100</v>
      </c>
      <c r="C26" s="1" t="s">
        <v>101</v>
      </c>
      <c r="D26" s="1" t="s">
        <v>102</v>
      </c>
      <c r="E26" s="1" t="s">
        <v>103</v>
      </c>
      <c r="F26" s="1" t="s">
        <v>53</v>
      </c>
      <c r="G26" s="1" t="s">
        <v>104</v>
      </c>
      <c r="H26" s="1" t="s">
        <v>55</v>
      </c>
      <c r="I26" s="1" t="s">
        <v>56</v>
      </c>
      <c r="J26" s="2">
        <v>160</v>
      </c>
      <c r="K26" s="2">
        <v>37.61</v>
      </c>
      <c r="L26" s="2">
        <f t="shared" si="0"/>
        <v>37.61</v>
      </c>
      <c r="M26" s="2">
        <f t="shared" si="1"/>
        <v>0</v>
      </c>
      <c r="Q26" s="6">
        <v>20.309999999999999</v>
      </c>
      <c r="R26" s="5">
        <v>33349.019999999997</v>
      </c>
      <c r="S26" s="7">
        <v>14.86</v>
      </c>
      <c r="T26" s="5">
        <v>10684.34</v>
      </c>
      <c r="U26" s="8">
        <v>2.44</v>
      </c>
      <c r="V26" s="5">
        <v>526.30799999999999</v>
      </c>
      <c r="AM26" s="5" t="str">
        <f t="shared" si="2"/>
        <v/>
      </c>
      <c r="AO26" s="5" t="str">
        <f t="shared" si="3"/>
        <v/>
      </c>
      <c r="AQ26" s="5" t="str">
        <f t="shared" si="4"/>
        <v/>
      </c>
      <c r="AT26" s="5">
        <f t="shared" si="5"/>
        <v>44559.667999999998</v>
      </c>
      <c r="AU26" s="11">
        <f t="shared" si="6"/>
        <v>1.2745863251331699</v>
      </c>
      <c r="AV26" s="5">
        <f t="shared" si="7"/>
        <v>1274.58632513317</v>
      </c>
    </row>
    <row r="27" spans="1:48" x14ac:dyDescent="0.25">
      <c r="A27" t="s">
        <v>240</v>
      </c>
      <c r="B27" s="1" t="s">
        <v>100</v>
      </c>
      <c r="C27" s="1" t="s">
        <v>101</v>
      </c>
      <c r="D27" s="1" t="s">
        <v>102</v>
      </c>
      <c r="E27" s="1" t="s">
        <v>103</v>
      </c>
      <c r="F27" s="1" t="s">
        <v>105</v>
      </c>
      <c r="G27" s="1" t="s">
        <v>104</v>
      </c>
      <c r="H27" s="1" t="s">
        <v>55</v>
      </c>
      <c r="I27" s="1" t="s">
        <v>56</v>
      </c>
      <c r="J27" s="2">
        <v>160</v>
      </c>
      <c r="K27" s="2">
        <v>38.21</v>
      </c>
      <c r="L27" s="2">
        <f t="shared" si="0"/>
        <v>24.64</v>
      </c>
      <c r="M27" s="2">
        <f t="shared" si="1"/>
        <v>0</v>
      </c>
      <c r="O27" s="4">
        <v>4.9400000000000004</v>
      </c>
      <c r="P27" s="5">
        <v>10932.22</v>
      </c>
      <c r="Q27" s="6">
        <v>16.46</v>
      </c>
      <c r="R27" s="5">
        <v>27027.32</v>
      </c>
      <c r="S27" s="7">
        <v>3.24</v>
      </c>
      <c r="T27" s="5">
        <v>2329.56</v>
      </c>
      <c r="AM27" s="5" t="str">
        <f t="shared" si="2"/>
        <v/>
      </c>
      <c r="AO27" s="5" t="str">
        <f t="shared" si="3"/>
        <v/>
      </c>
      <c r="AQ27" s="5" t="str">
        <f t="shared" si="4"/>
        <v/>
      </c>
      <c r="AT27" s="5">
        <f t="shared" si="5"/>
        <v>40289.1</v>
      </c>
      <c r="AU27" s="11">
        <f t="shared" si="6"/>
        <v>1.1524308464758488</v>
      </c>
      <c r="AV27" s="5">
        <f t="shared" si="7"/>
        <v>1152.4308464758487</v>
      </c>
    </row>
    <row r="28" spans="1:48" x14ac:dyDescent="0.25">
      <c r="A28" t="s">
        <v>240</v>
      </c>
      <c r="B28" s="1" t="s">
        <v>100</v>
      </c>
      <c r="C28" s="1" t="s">
        <v>101</v>
      </c>
      <c r="D28" s="1" t="s">
        <v>102</v>
      </c>
      <c r="E28" s="1" t="s">
        <v>103</v>
      </c>
      <c r="F28" s="1" t="s">
        <v>61</v>
      </c>
      <c r="G28" s="1" t="s">
        <v>104</v>
      </c>
      <c r="H28" s="1" t="s">
        <v>55</v>
      </c>
      <c r="I28" s="1" t="s">
        <v>56</v>
      </c>
      <c r="J28" s="2">
        <v>160</v>
      </c>
      <c r="K28" s="2">
        <v>39.71</v>
      </c>
      <c r="L28" s="2">
        <f t="shared" si="0"/>
        <v>39.71</v>
      </c>
      <c r="M28" s="2">
        <f t="shared" si="1"/>
        <v>0</v>
      </c>
      <c r="O28" s="4">
        <v>5.79</v>
      </c>
      <c r="P28" s="5">
        <v>12813.27</v>
      </c>
      <c r="Q28" s="6">
        <v>24.3</v>
      </c>
      <c r="R28" s="5">
        <v>39900.6</v>
      </c>
      <c r="S28" s="7">
        <v>9.6199999999999992</v>
      </c>
      <c r="T28" s="5">
        <v>6916.78</v>
      </c>
      <c r="AM28" s="5" t="str">
        <f t="shared" si="2"/>
        <v/>
      </c>
      <c r="AO28" s="5" t="str">
        <f t="shared" si="3"/>
        <v/>
      </c>
      <c r="AQ28" s="5" t="str">
        <f t="shared" si="4"/>
        <v/>
      </c>
      <c r="AT28" s="5">
        <f t="shared" si="5"/>
        <v>59630.649999999994</v>
      </c>
      <c r="AU28" s="11">
        <f t="shared" si="6"/>
        <v>1.7056772292110043</v>
      </c>
      <c r="AV28" s="5">
        <f t="shared" si="7"/>
        <v>1705.6772292110043</v>
      </c>
    </row>
    <row r="29" spans="1:48" x14ac:dyDescent="0.25">
      <c r="A29" t="s">
        <v>240</v>
      </c>
      <c r="B29" s="1" t="s">
        <v>100</v>
      </c>
      <c r="C29" s="1" t="s">
        <v>101</v>
      </c>
      <c r="D29" s="1" t="s">
        <v>102</v>
      </c>
      <c r="E29" s="1" t="s">
        <v>103</v>
      </c>
      <c r="F29" s="1" t="s">
        <v>85</v>
      </c>
      <c r="G29" s="1" t="s">
        <v>104</v>
      </c>
      <c r="H29" s="1" t="s">
        <v>55</v>
      </c>
      <c r="I29" s="1" t="s">
        <v>56</v>
      </c>
      <c r="J29" s="2">
        <v>160</v>
      </c>
      <c r="K29" s="2">
        <v>40.28</v>
      </c>
      <c r="L29" s="2">
        <f t="shared" si="0"/>
        <v>26.7</v>
      </c>
      <c r="M29" s="2">
        <f t="shared" si="1"/>
        <v>0</v>
      </c>
      <c r="Q29" s="6">
        <v>11.77</v>
      </c>
      <c r="R29" s="5">
        <v>19326.34</v>
      </c>
      <c r="S29" s="7">
        <v>14.44</v>
      </c>
      <c r="T29" s="5">
        <v>10382.36</v>
      </c>
      <c r="U29" s="8">
        <v>0.49</v>
      </c>
      <c r="V29" s="5">
        <v>105.693</v>
      </c>
      <c r="AM29" s="5" t="str">
        <f t="shared" si="2"/>
        <v/>
      </c>
      <c r="AO29" s="5" t="str">
        <f t="shared" si="3"/>
        <v/>
      </c>
      <c r="AQ29" s="5" t="str">
        <f t="shared" si="4"/>
        <v/>
      </c>
      <c r="AT29" s="5">
        <f t="shared" si="5"/>
        <v>29814.393</v>
      </c>
      <c r="AU29" s="11">
        <f t="shared" si="6"/>
        <v>0.85281195564442058</v>
      </c>
      <c r="AV29" s="5">
        <f t="shared" si="7"/>
        <v>852.81195564442055</v>
      </c>
    </row>
    <row r="30" spans="1:48" x14ac:dyDescent="0.25">
      <c r="A30" t="s">
        <v>240</v>
      </c>
      <c r="B30" s="1" t="s">
        <v>100</v>
      </c>
      <c r="C30" s="1" t="s">
        <v>101</v>
      </c>
      <c r="D30" s="1" t="s">
        <v>102</v>
      </c>
      <c r="E30" s="1" t="s">
        <v>103</v>
      </c>
      <c r="F30" s="1" t="s">
        <v>68</v>
      </c>
      <c r="G30" s="1" t="s">
        <v>104</v>
      </c>
      <c r="H30" s="1" t="s">
        <v>55</v>
      </c>
      <c r="I30" s="1" t="s">
        <v>56</v>
      </c>
      <c r="J30" s="2">
        <v>160</v>
      </c>
      <c r="K30" s="2">
        <v>0.3</v>
      </c>
      <c r="L30" s="2">
        <f t="shared" si="0"/>
        <v>0.21</v>
      </c>
      <c r="M30" s="2">
        <f t="shared" si="1"/>
        <v>0</v>
      </c>
      <c r="S30" s="7">
        <v>0.19</v>
      </c>
      <c r="T30" s="5">
        <v>136.61000000000001</v>
      </c>
      <c r="U30" s="8">
        <v>0.02</v>
      </c>
      <c r="V30" s="5">
        <v>4.3140000000000001</v>
      </c>
      <c r="AM30" s="5" t="str">
        <f t="shared" si="2"/>
        <v/>
      </c>
      <c r="AO30" s="5" t="str">
        <f t="shared" si="3"/>
        <v/>
      </c>
      <c r="AQ30" s="5" t="str">
        <f t="shared" si="4"/>
        <v/>
      </c>
      <c r="AT30" s="5">
        <f t="shared" si="5"/>
        <v>140.92400000000001</v>
      </c>
      <c r="AU30" s="11">
        <f t="shared" si="6"/>
        <v>4.0309950981472047E-3</v>
      </c>
      <c r="AV30" s="5">
        <f t="shared" si="7"/>
        <v>4.0309950981472049</v>
      </c>
    </row>
    <row r="31" spans="1:48" x14ac:dyDescent="0.25">
      <c r="A31" t="s">
        <v>240</v>
      </c>
      <c r="B31" s="1" t="s">
        <v>100</v>
      </c>
      <c r="C31" s="1" t="s">
        <v>101</v>
      </c>
      <c r="D31" s="1" t="s">
        <v>102</v>
      </c>
      <c r="E31" s="1" t="s">
        <v>103</v>
      </c>
      <c r="F31" s="1" t="s">
        <v>63</v>
      </c>
      <c r="G31" s="1" t="s">
        <v>104</v>
      </c>
      <c r="H31" s="1" t="s">
        <v>55</v>
      </c>
      <c r="I31" s="1" t="s">
        <v>56</v>
      </c>
      <c r="J31" s="2">
        <v>160</v>
      </c>
      <c r="K31" s="2">
        <v>0.37</v>
      </c>
      <c r="L31" s="2">
        <f t="shared" si="0"/>
        <v>0.37</v>
      </c>
      <c r="M31" s="2">
        <f t="shared" si="1"/>
        <v>0</v>
      </c>
      <c r="O31" s="4">
        <v>0.2</v>
      </c>
      <c r="P31" s="5">
        <v>442.6</v>
      </c>
      <c r="Q31" s="6">
        <v>0.12</v>
      </c>
      <c r="R31" s="5">
        <v>197.04</v>
      </c>
      <c r="S31" s="7">
        <v>0.05</v>
      </c>
      <c r="T31" s="5">
        <v>35.950000000000003</v>
      </c>
      <c r="AM31" s="5" t="str">
        <f t="shared" si="2"/>
        <v/>
      </c>
      <c r="AO31" s="5" t="str">
        <f t="shared" si="3"/>
        <v/>
      </c>
      <c r="AQ31" s="5" t="str">
        <f t="shared" si="4"/>
        <v/>
      </c>
      <c r="AT31" s="5">
        <f t="shared" si="5"/>
        <v>675.59</v>
      </c>
      <c r="AU31" s="11">
        <f t="shared" si="6"/>
        <v>1.9324600340305909E-2</v>
      </c>
      <c r="AV31" s="5">
        <f t="shared" si="7"/>
        <v>19.32460034030591</v>
      </c>
    </row>
    <row r="32" spans="1:48" x14ac:dyDescent="0.25">
      <c r="A32" t="s">
        <v>240</v>
      </c>
      <c r="B32" s="1" t="s">
        <v>106</v>
      </c>
      <c r="C32" s="1" t="s">
        <v>96</v>
      </c>
      <c r="D32" s="1" t="s">
        <v>97</v>
      </c>
      <c r="E32" s="1" t="s">
        <v>98</v>
      </c>
      <c r="F32" s="1" t="s">
        <v>90</v>
      </c>
      <c r="G32" s="1" t="s">
        <v>104</v>
      </c>
      <c r="H32" s="1" t="s">
        <v>55</v>
      </c>
      <c r="I32" s="1" t="s">
        <v>56</v>
      </c>
      <c r="J32" s="2">
        <v>160</v>
      </c>
      <c r="K32" s="2">
        <v>39.229999999999997</v>
      </c>
      <c r="L32" s="2">
        <f t="shared" si="0"/>
        <v>8.15</v>
      </c>
      <c r="M32" s="2">
        <f t="shared" si="1"/>
        <v>0</v>
      </c>
      <c r="S32" s="7">
        <v>5.79</v>
      </c>
      <c r="T32" s="5">
        <v>4163.01</v>
      </c>
      <c r="U32" s="8">
        <v>2.36</v>
      </c>
      <c r="V32" s="5">
        <v>509.05199999999991</v>
      </c>
      <c r="AM32" s="5" t="str">
        <f t="shared" si="2"/>
        <v/>
      </c>
      <c r="AO32" s="5" t="str">
        <f t="shared" si="3"/>
        <v/>
      </c>
      <c r="AQ32" s="5" t="str">
        <f t="shared" si="4"/>
        <v/>
      </c>
      <c r="AT32" s="5">
        <f t="shared" si="5"/>
        <v>4672.0619999999999</v>
      </c>
      <c r="AU32" s="11">
        <f t="shared" si="6"/>
        <v>0.13363982728449253</v>
      </c>
      <c r="AV32" s="5">
        <f t="shared" si="7"/>
        <v>133.63982728449253</v>
      </c>
    </row>
    <row r="33" spans="1:48" x14ac:dyDescent="0.25">
      <c r="A33" t="s">
        <v>240</v>
      </c>
      <c r="B33" s="1" t="s">
        <v>106</v>
      </c>
      <c r="C33" s="1" t="s">
        <v>96</v>
      </c>
      <c r="D33" s="1" t="s">
        <v>97</v>
      </c>
      <c r="E33" s="1" t="s">
        <v>98</v>
      </c>
      <c r="F33" s="1" t="s">
        <v>73</v>
      </c>
      <c r="G33" s="1" t="s">
        <v>104</v>
      </c>
      <c r="H33" s="1" t="s">
        <v>55</v>
      </c>
      <c r="I33" s="1" t="s">
        <v>56</v>
      </c>
      <c r="J33" s="2">
        <v>160</v>
      </c>
      <c r="K33" s="2">
        <v>38.880000000000003</v>
      </c>
      <c r="L33" s="2">
        <f t="shared" si="0"/>
        <v>38.870000000000005</v>
      </c>
      <c r="M33" s="2">
        <f t="shared" si="1"/>
        <v>0</v>
      </c>
      <c r="Q33" s="6">
        <v>5.07</v>
      </c>
      <c r="R33" s="5">
        <v>8324.94</v>
      </c>
      <c r="S33" s="7">
        <v>33.590000000000003</v>
      </c>
      <c r="T33" s="5">
        <v>24151.21</v>
      </c>
      <c r="U33" s="8">
        <v>0.21</v>
      </c>
      <c r="V33" s="5">
        <v>45.296999999999997</v>
      </c>
      <c r="AM33" s="5" t="str">
        <f t="shared" si="2"/>
        <v/>
      </c>
      <c r="AO33" s="5" t="str">
        <f t="shared" si="3"/>
        <v/>
      </c>
      <c r="AQ33" s="5" t="str">
        <f t="shared" si="4"/>
        <v/>
      </c>
      <c r="AT33" s="5">
        <f t="shared" si="5"/>
        <v>32521.447</v>
      </c>
      <c r="AU33" s="11">
        <f t="shared" si="6"/>
        <v>0.93024462434825939</v>
      </c>
      <c r="AV33" s="5">
        <f t="shared" si="7"/>
        <v>930.24462434825944</v>
      </c>
    </row>
    <row r="34" spans="1:48" x14ac:dyDescent="0.25">
      <c r="A34" t="s">
        <v>240</v>
      </c>
      <c r="B34" s="1" t="s">
        <v>106</v>
      </c>
      <c r="C34" s="1" t="s">
        <v>96</v>
      </c>
      <c r="D34" s="1" t="s">
        <v>97</v>
      </c>
      <c r="E34" s="1" t="s">
        <v>98</v>
      </c>
      <c r="F34" s="1" t="s">
        <v>68</v>
      </c>
      <c r="G34" s="1" t="s">
        <v>104</v>
      </c>
      <c r="H34" s="1" t="s">
        <v>55</v>
      </c>
      <c r="I34" s="1" t="s">
        <v>56</v>
      </c>
      <c r="J34" s="2">
        <v>160</v>
      </c>
      <c r="K34" s="2">
        <v>39.96</v>
      </c>
      <c r="L34" s="2">
        <f t="shared" si="0"/>
        <v>20.78</v>
      </c>
      <c r="M34" s="2">
        <f t="shared" si="1"/>
        <v>0</v>
      </c>
      <c r="Q34" s="6">
        <v>4.71</v>
      </c>
      <c r="R34" s="5">
        <v>7733.82</v>
      </c>
      <c r="S34" s="7">
        <v>15.82</v>
      </c>
      <c r="T34" s="5">
        <v>11374.58</v>
      </c>
      <c r="U34" s="8">
        <v>0.25</v>
      </c>
      <c r="V34" s="5">
        <v>53.924999999999997</v>
      </c>
      <c r="AM34" s="5" t="str">
        <f t="shared" si="2"/>
        <v/>
      </c>
      <c r="AO34" s="5" t="str">
        <f t="shared" si="3"/>
        <v/>
      </c>
      <c r="AQ34" s="5" t="str">
        <f t="shared" si="4"/>
        <v/>
      </c>
      <c r="AT34" s="5">
        <f t="shared" si="5"/>
        <v>19162.325000000001</v>
      </c>
      <c r="AU34" s="11">
        <f t="shared" si="6"/>
        <v>0.54811982447350083</v>
      </c>
      <c r="AV34" s="5">
        <f t="shared" si="7"/>
        <v>548.11982447350078</v>
      </c>
    </row>
    <row r="35" spans="1:48" x14ac:dyDescent="0.25">
      <c r="A35" t="s">
        <v>240</v>
      </c>
      <c r="B35" s="1" t="s">
        <v>106</v>
      </c>
      <c r="C35" s="1" t="s">
        <v>96</v>
      </c>
      <c r="D35" s="1" t="s">
        <v>97</v>
      </c>
      <c r="E35" s="1" t="s">
        <v>98</v>
      </c>
      <c r="F35" s="1" t="s">
        <v>63</v>
      </c>
      <c r="G35" s="1" t="s">
        <v>104</v>
      </c>
      <c r="H35" s="1" t="s">
        <v>55</v>
      </c>
      <c r="I35" s="1" t="s">
        <v>56</v>
      </c>
      <c r="J35" s="2">
        <v>160</v>
      </c>
      <c r="K35" s="2">
        <v>39.39</v>
      </c>
      <c r="L35" s="2">
        <f t="shared" si="0"/>
        <v>39.39</v>
      </c>
      <c r="M35" s="2">
        <f t="shared" si="1"/>
        <v>0</v>
      </c>
      <c r="O35" s="4">
        <v>21.18</v>
      </c>
      <c r="P35" s="5">
        <v>46871.34</v>
      </c>
      <c r="Q35" s="6">
        <v>13.53</v>
      </c>
      <c r="R35" s="5">
        <v>22216.26</v>
      </c>
      <c r="S35" s="7">
        <v>4.68</v>
      </c>
      <c r="T35" s="5">
        <v>3364.92</v>
      </c>
      <c r="AM35" s="5" t="str">
        <f t="shared" ref="AM35:AM66" si="8">IF(AL35&gt;0,AL35*$AM$1,"")</f>
        <v/>
      </c>
      <c r="AO35" s="5" t="str">
        <f t="shared" ref="AO35:AO66" si="9">IF(AN35&gt;0,AN35*$AO$1,"")</f>
        <v/>
      </c>
      <c r="AQ35" s="5" t="str">
        <f t="shared" ref="AQ35:AQ66" si="10">IF(AP35&gt;0,AP35*$AQ$1,"")</f>
        <v/>
      </c>
      <c r="AT35" s="5">
        <f t="shared" si="5"/>
        <v>72452.51999999999</v>
      </c>
      <c r="AU35" s="11">
        <f t="shared" ref="AU35:AU66" si="11">(AT35/$AT$265)*100</f>
        <v>2.072434453807813</v>
      </c>
      <c r="AV35" s="5">
        <f t="shared" ref="AV35:AV66" si="12">(AU35/100)*$AV$1</f>
        <v>2072.434453807813</v>
      </c>
    </row>
    <row r="36" spans="1:48" x14ac:dyDescent="0.25">
      <c r="A36" t="s">
        <v>240</v>
      </c>
      <c r="B36" s="1" t="s">
        <v>107</v>
      </c>
      <c r="C36" s="1" t="s">
        <v>108</v>
      </c>
      <c r="D36" s="1" t="s">
        <v>66</v>
      </c>
      <c r="E36" s="1" t="s">
        <v>109</v>
      </c>
      <c r="F36" s="1" t="s">
        <v>85</v>
      </c>
      <c r="G36" s="1" t="s">
        <v>110</v>
      </c>
      <c r="H36" s="1" t="s">
        <v>55</v>
      </c>
      <c r="I36" s="1" t="s">
        <v>56</v>
      </c>
      <c r="J36" s="2">
        <v>17.13</v>
      </c>
      <c r="K36" s="2">
        <v>7.15</v>
      </c>
      <c r="L36" s="2">
        <f t="shared" si="0"/>
        <v>7.15</v>
      </c>
      <c r="M36" s="2">
        <f t="shared" si="1"/>
        <v>0</v>
      </c>
      <c r="Q36" s="6">
        <v>0.06</v>
      </c>
      <c r="R36" s="5">
        <v>98.52</v>
      </c>
      <c r="S36" s="7">
        <v>0.04</v>
      </c>
      <c r="T36" s="5">
        <v>28.76</v>
      </c>
      <c r="U36" s="8">
        <v>0.01</v>
      </c>
      <c r="V36" s="5">
        <v>2.157</v>
      </c>
      <c r="AA36" s="9">
        <v>4.79</v>
      </c>
      <c r="AB36" s="5">
        <v>413.28120000000001</v>
      </c>
      <c r="AC36" s="10">
        <v>2.25</v>
      </c>
      <c r="AD36" s="5">
        <v>174.71250000000001</v>
      </c>
      <c r="AM36" s="5" t="str">
        <f t="shared" si="8"/>
        <v/>
      </c>
      <c r="AO36" s="5" t="str">
        <f t="shared" si="9"/>
        <v/>
      </c>
      <c r="AQ36" s="5" t="str">
        <f t="shared" si="10"/>
        <v/>
      </c>
      <c r="AT36" s="5">
        <f t="shared" si="5"/>
        <v>717.4307</v>
      </c>
      <c r="AU36" s="11">
        <f t="shared" si="11"/>
        <v>2.0521413208256348E-2</v>
      </c>
      <c r="AV36" s="5">
        <f t="shared" si="12"/>
        <v>20.521413208256348</v>
      </c>
    </row>
    <row r="37" spans="1:48" x14ac:dyDescent="0.25">
      <c r="A37" t="s">
        <v>240</v>
      </c>
      <c r="B37" s="1" t="s">
        <v>107</v>
      </c>
      <c r="C37" s="1" t="s">
        <v>108</v>
      </c>
      <c r="D37" s="1" t="s">
        <v>66</v>
      </c>
      <c r="E37" s="1" t="s">
        <v>109</v>
      </c>
      <c r="F37" s="1" t="s">
        <v>111</v>
      </c>
      <c r="G37" s="1" t="s">
        <v>110</v>
      </c>
      <c r="H37" s="1" t="s">
        <v>55</v>
      </c>
      <c r="I37" s="1" t="s">
        <v>56</v>
      </c>
      <c r="J37" s="2">
        <v>17.13</v>
      </c>
      <c r="K37" s="2">
        <v>2.2200000000000002</v>
      </c>
      <c r="L37" s="2">
        <f t="shared" si="0"/>
        <v>0.67999999999999994</v>
      </c>
      <c r="M37" s="2">
        <f t="shared" si="1"/>
        <v>0</v>
      </c>
      <c r="U37" s="8">
        <v>0.01</v>
      </c>
      <c r="V37" s="5">
        <v>2.157</v>
      </c>
      <c r="AA37" s="9">
        <v>0.26</v>
      </c>
      <c r="AB37" s="5">
        <v>22.4328</v>
      </c>
      <c r="AC37" s="10">
        <v>0.41</v>
      </c>
      <c r="AD37" s="5">
        <v>31.836500000000001</v>
      </c>
      <c r="AM37" s="5" t="str">
        <f t="shared" si="8"/>
        <v/>
      </c>
      <c r="AO37" s="5" t="str">
        <f t="shared" si="9"/>
        <v/>
      </c>
      <c r="AQ37" s="5" t="str">
        <f t="shared" si="10"/>
        <v/>
      </c>
      <c r="AT37" s="5">
        <f t="shared" si="5"/>
        <v>56.426299999999998</v>
      </c>
      <c r="AU37" s="11">
        <f t="shared" si="11"/>
        <v>1.6140198880714683E-3</v>
      </c>
      <c r="AV37" s="5">
        <f t="shared" si="12"/>
        <v>1.6140198880714682</v>
      </c>
    </row>
    <row r="38" spans="1:48" x14ac:dyDescent="0.25">
      <c r="A38" t="s">
        <v>240</v>
      </c>
      <c r="B38" s="1" t="s">
        <v>107</v>
      </c>
      <c r="C38" s="1" t="s">
        <v>108</v>
      </c>
      <c r="D38" s="1" t="s">
        <v>66</v>
      </c>
      <c r="E38" s="1" t="s">
        <v>109</v>
      </c>
      <c r="F38" s="1" t="s">
        <v>105</v>
      </c>
      <c r="G38" s="1" t="s">
        <v>110</v>
      </c>
      <c r="H38" s="1" t="s">
        <v>55</v>
      </c>
      <c r="I38" s="1" t="s">
        <v>56</v>
      </c>
      <c r="J38" s="2">
        <v>17.13</v>
      </c>
      <c r="K38" s="2">
        <v>6.54</v>
      </c>
      <c r="L38" s="2">
        <f t="shared" si="0"/>
        <v>6.54</v>
      </c>
      <c r="M38" s="2">
        <f t="shared" si="1"/>
        <v>0</v>
      </c>
      <c r="Q38" s="6">
        <v>0.03</v>
      </c>
      <c r="R38" s="5">
        <v>49.26</v>
      </c>
      <c r="S38" s="7">
        <v>0.19</v>
      </c>
      <c r="T38" s="5">
        <v>136.61000000000001</v>
      </c>
      <c r="AA38" s="9">
        <v>6.28</v>
      </c>
      <c r="AB38" s="5">
        <v>541.83839999999998</v>
      </c>
      <c r="AC38" s="10">
        <v>0.04</v>
      </c>
      <c r="AD38" s="5">
        <v>3.1059999999999999</v>
      </c>
      <c r="AM38" s="5" t="str">
        <f t="shared" si="8"/>
        <v/>
      </c>
      <c r="AO38" s="5" t="str">
        <f t="shared" si="9"/>
        <v/>
      </c>
      <c r="AQ38" s="5" t="str">
        <f t="shared" si="10"/>
        <v/>
      </c>
      <c r="AT38" s="5">
        <f t="shared" si="5"/>
        <v>730.81439999999998</v>
      </c>
      <c r="AU38" s="11">
        <f t="shared" si="11"/>
        <v>2.0904241038115511E-2</v>
      </c>
      <c r="AV38" s="5">
        <f t="shared" si="12"/>
        <v>20.904241038115511</v>
      </c>
    </row>
    <row r="39" spans="1:48" x14ac:dyDescent="0.25">
      <c r="A39" t="s">
        <v>240</v>
      </c>
      <c r="B39" s="1" t="s">
        <v>107</v>
      </c>
      <c r="C39" s="1" t="s">
        <v>108</v>
      </c>
      <c r="D39" s="1" t="s">
        <v>66</v>
      </c>
      <c r="E39" s="1" t="s">
        <v>109</v>
      </c>
      <c r="F39" s="1" t="s">
        <v>112</v>
      </c>
      <c r="G39" s="1" t="s">
        <v>110</v>
      </c>
      <c r="H39" s="1" t="s">
        <v>55</v>
      </c>
      <c r="I39" s="1" t="s">
        <v>56</v>
      </c>
      <c r="J39" s="2">
        <v>17.13</v>
      </c>
      <c r="K39" s="2">
        <v>1.2</v>
      </c>
      <c r="L39" s="2">
        <f t="shared" si="0"/>
        <v>0.28999999999999998</v>
      </c>
      <c r="M39" s="2">
        <f t="shared" si="1"/>
        <v>0</v>
      </c>
      <c r="AA39" s="9">
        <v>0.28999999999999998</v>
      </c>
      <c r="AB39" s="5">
        <v>25.0212</v>
      </c>
      <c r="AM39" s="5" t="str">
        <f t="shared" si="8"/>
        <v/>
      </c>
      <c r="AO39" s="5" t="str">
        <f t="shared" si="9"/>
        <v/>
      </c>
      <c r="AQ39" s="5" t="str">
        <f t="shared" si="10"/>
        <v/>
      </c>
      <c r="AT39" s="5">
        <f t="shared" si="5"/>
        <v>25.0212</v>
      </c>
      <c r="AU39" s="11">
        <f t="shared" si="11"/>
        <v>7.1570729293634044E-4</v>
      </c>
      <c r="AV39" s="5">
        <f t="shared" si="12"/>
        <v>0.71570729293634039</v>
      </c>
    </row>
    <row r="40" spans="1:48" x14ac:dyDescent="0.25">
      <c r="A40" t="s">
        <v>240</v>
      </c>
      <c r="B40" s="1" t="s">
        <v>113</v>
      </c>
      <c r="C40" s="1" t="s">
        <v>65</v>
      </c>
      <c r="D40" s="1" t="s">
        <v>66</v>
      </c>
      <c r="E40" s="1" t="s">
        <v>67</v>
      </c>
      <c r="F40" s="1" t="s">
        <v>63</v>
      </c>
      <c r="G40" s="1" t="s">
        <v>110</v>
      </c>
      <c r="H40" s="1" t="s">
        <v>55</v>
      </c>
      <c r="I40" s="1" t="s">
        <v>56</v>
      </c>
      <c r="J40" s="2">
        <v>302.87</v>
      </c>
      <c r="K40" s="2">
        <v>0.27</v>
      </c>
      <c r="L40" s="2">
        <f t="shared" si="0"/>
        <v>0.27</v>
      </c>
      <c r="M40" s="2">
        <f t="shared" si="1"/>
        <v>0</v>
      </c>
      <c r="Q40" s="6">
        <v>0.1</v>
      </c>
      <c r="R40" s="5">
        <v>164.2</v>
      </c>
      <c r="S40" s="7">
        <v>0.05</v>
      </c>
      <c r="T40" s="5">
        <v>35.950000000000003</v>
      </c>
      <c r="U40" s="8">
        <v>0.12</v>
      </c>
      <c r="V40" s="5">
        <v>25.884</v>
      </c>
      <c r="AM40" s="5" t="str">
        <f t="shared" si="8"/>
        <v/>
      </c>
      <c r="AO40" s="5" t="str">
        <f t="shared" si="9"/>
        <v/>
      </c>
      <c r="AQ40" s="5" t="str">
        <f t="shared" si="10"/>
        <v/>
      </c>
      <c r="AT40" s="5">
        <f t="shared" si="5"/>
        <v>226.03399999999999</v>
      </c>
      <c r="AU40" s="11">
        <f t="shared" si="11"/>
        <v>6.4654845591567449E-3</v>
      </c>
      <c r="AV40" s="5">
        <f t="shared" si="12"/>
        <v>6.4654845591567449</v>
      </c>
    </row>
    <row r="41" spans="1:48" x14ac:dyDescent="0.25">
      <c r="A41" t="s">
        <v>240</v>
      </c>
      <c r="B41" s="1" t="s">
        <v>113</v>
      </c>
      <c r="C41" s="1" t="s">
        <v>65</v>
      </c>
      <c r="D41" s="1" t="s">
        <v>66</v>
      </c>
      <c r="E41" s="1" t="s">
        <v>67</v>
      </c>
      <c r="F41" s="1" t="s">
        <v>85</v>
      </c>
      <c r="G41" s="1" t="s">
        <v>110</v>
      </c>
      <c r="H41" s="1" t="s">
        <v>55</v>
      </c>
      <c r="I41" s="1" t="s">
        <v>56</v>
      </c>
      <c r="J41" s="2">
        <v>302.87</v>
      </c>
      <c r="K41" s="2">
        <v>33.21</v>
      </c>
      <c r="L41" s="2">
        <f t="shared" si="0"/>
        <v>33.21</v>
      </c>
      <c r="M41" s="2">
        <f t="shared" si="1"/>
        <v>0</v>
      </c>
      <c r="O41" s="4">
        <v>2.97</v>
      </c>
      <c r="P41" s="5">
        <v>6572.6100000000006</v>
      </c>
      <c r="Q41" s="6">
        <v>25.71</v>
      </c>
      <c r="R41" s="5">
        <v>42215.82</v>
      </c>
      <c r="S41" s="7">
        <v>4.46</v>
      </c>
      <c r="T41" s="5">
        <v>3206.74</v>
      </c>
      <c r="U41" s="8">
        <v>7.0000000000000007E-2</v>
      </c>
      <c r="V41" s="5">
        <v>15.099</v>
      </c>
      <c r="AM41" s="5" t="str">
        <f t="shared" si="8"/>
        <v/>
      </c>
      <c r="AO41" s="5" t="str">
        <f t="shared" si="9"/>
        <v/>
      </c>
      <c r="AQ41" s="5" t="str">
        <f t="shared" si="10"/>
        <v/>
      </c>
      <c r="AT41" s="5">
        <f t="shared" si="5"/>
        <v>52010.269</v>
      </c>
      <c r="AU41" s="11">
        <f t="shared" si="11"/>
        <v>1.4877035805988865</v>
      </c>
      <c r="AV41" s="5">
        <f t="shared" si="12"/>
        <v>1487.7035805988864</v>
      </c>
    </row>
    <row r="42" spans="1:48" x14ac:dyDescent="0.25">
      <c r="A42" t="s">
        <v>240</v>
      </c>
      <c r="B42" s="1" t="s">
        <v>113</v>
      </c>
      <c r="C42" s="1" t="s">
        <v>65</v>
      </c>
      <c r="D42" s="1" t="s">
        <v>66</v>
      </c>
      <c r="E42" s="1" t="s">
        <v>67</v>
      </c>
      <c r="F42" s="1" t="s">
        <v>111</v>
      </c>
      <c r="G42" s="1" t="s">
        <v>110</v>
      </c>
      <c r="H42" s="1" t="s">
        <v>55</v>
      </c>
      <c r="I42" s="1" t="s">
        <v>56</v>
      </c>
      <c r="J42" s="2">
        <v>302.87</v>
      </c>
      <c r="K42" s="2">
        <v>38.159999999999997</v>
      </c>
      <c r="L42" s="2">
        <f t="shared" si="0"/>
        <v>21.740000000000002</v>
      </c>
      <c r="M42" s="2">
        <f t="shared" si="1"/>
        <v>0</v>
      </c>
      <c r="S42" s="7">
        <v>9.4</v>
      </c>
      <c r="T42" s="5">
        <v>6758.6</v>
      </c>
      <c r="U42" s="8">
        <v>12.33</v>
      </c>
      <c r="V42" s="5">
        <v>2659.5810000000001</v>
      </c>
      <c r="AA42" s="9">
        <v>0.01</v>
      </c>
      <c r="AB42" s="5">
        <v>0.86280000000000001</v>
      </c>
      <c r="AM42" s="5" t="str">
        <f t="shared" si="8"/>
        <v/>
      </c>
      <c r="AO42" s="5" t="str">
        <f t="shared" si="9"/>
        <v/>
      </c>
      <c r="AQ42" s="5" t="str">
        <f t="shared" si="10"/>
        <v/>
      </c>
      <c r="AT42" s="5">
        <f t="shared" si="5"/>
        <v>9419.0438000000013</v>
      </c>
      <c r="AU42" s="11">
        <f t="shared" si="11"/>
        <v>0.26942266318748986</v>
      </c>
      <c r="AV42" s="5">
        <f t="shared" si="12"/>
        <v>269.42266318748989</v>
      </c>
    </row>
    <row r="43" spans="1:48" x14ac:dyDescent="0.25">
      <c r="A43" t="s">
        <v>240</v>
      </c>
      <c r="B43" s="1" t="s">
        <v>113</v>
      </c>
      <c r="C43" s="1" t="s">
        <v>65</v>
      </c>
      <c r="D43" s="1" t="s">
        <v>66</v>
      </c>
      <c r="E43" s="1" t="s">
        <v>67</v>
      </c>
      <c r="F43" s="1" t="s">
        <v>105</v>
      </c>
      <c r="G43" s="1" t="s">
        <v>110</v>
      </c>
      <c r="H43" s="1" t="s">
        <v>55</v>
      </c>
      <c r="I43" s="1" t="s">
        <v>56</v>
      </c>
      <c r="J43" s="2">
        <v>302.87</v>
      </c>
      <c r="K43" s="2">
        <v>32.880000000000003</v>
      </c>
      <c r="L43" s="2">
        <f t="shared" si="0"/>
        <v>32.879999999999995</v>
      </c>
      <c r="M43" s="2">
        <f t="shared" si="1"/>
        <v>0</v>
      </c>
      <c r="O43" s="4">
        <v>2.4500000000000002</v>
      </c>
      <c r="P43" s="5">
        <v>5421.85</v>
      </c>
      <c r="Q43" s="6">
        <v>19.86</v>
      </c>
      <c r="R43" s="5">
        <v>32610.12</v>
      </c>
      <c r="S43" s="7">
        <v>10.49</v>
      </c>
      <c r="T43" s="5">
        <v>7542.31</v>
      </c>
      <c r="AA43" s="9">
        <v>0.08</v>
      </c>
      <c r="AB43" s="5">
        <v>6.9024000000000001</v>
      </c>
      <c r="AM43" s="5" t="str">
        <f t="shared" si="8"/>
        <v/>
      </c>
      <c r="AO43" s="5" t="str">
        <f t="shared" si="9"/>
        <v/>
      </c>
      <c r="AQ43" s="5" t="str">
        <f t="shared" si="10"/>
        <v/>
      </c>
      <c r="AT43" s="5">
        <f t="shared" si="5"/>
        <v>45581.182399999998</v>
      </c>
      <c r="AU43" s="11">
        <f t="shared" si="11"/>
        <v>1.3038057592897847</v>
      </c>
      <c r="AV43" s="5">
        <f t="shared" si="12"/>
        <v>1303.8057592897849</v>
      </c>
    </row>
    <row r="44" spans="1:48" x14ac:dyDescent="0.25">
      <c r="A44" t="s">
        <v>240</v>
      </c>
      <c r="B44" s="1" t="s">
        <v>113</v>
      </c>
      <c r="C44" s="1" t="s">
        <v>65</v>
      </c>
      <c r="D44" s="1" t="s">
        <v>66</v>
      </c>
      <c r="E44" s="1" t="s">
        <v>67</v>
      </c>
      <c r="F44" s="1" t="s">
        <v>61</v>
      </c>
      <c r="G44" s="1" t="s">
        <v>110</v>
      </c>
      <c r="H44" s="1" t="s">
        <v>55</v>
      </c>
      <c r="I44" s="1" t="s">
        <v>56</v>
      </c>
      <c r="J44" s="2">
        <v>302.87</v>
      </c>
      <c r="K44" s="2">
        <v>39.79</v>
      </c>
      <c r="L44" s="2">
        <f t="shared" si="0"/>
        <v>39.78</v>
      </c>
      <c r="M44" s="2">
        <f t="shared" si="1"/>
        <v>0</v>
      </c>
      <c r="O44" s="4">
        <v>6.07</v>
      </c>
      <c r="P44" s="5">
        <v>13432.91</v>
      </c>
      <c r="Q44" s="6">
        <v>17.73</v>
      </c>
      <c r="R44" s="5">
        <v>29112.66</v>
      </c>
      <c r="S44" s="7">
        <v>10.53</v>
      </c>
      <c r="T44" s="5">
        <v>7571.07</v>
      </c>
      <c r="U44" s="8">
        <v>5.45</v>
      </c>
      <c r="V44" s="5">
        <v>1175.5650000000001</v>
      </c>
      <c r="AM44" s="5" t="str">
        <f t="shared" si="8"/>
        <v/>
      </c>
      <c r="AO44" s="5" t="str">
        <f t="shared" si="9"/>
        <v/>
      </c>
      <c r="AQ44" s="5" t="str">
        <f t="shared" si="10"/>
        <v/>
      </c>
      <c r="AT44" s="5">
        <f t="shared" si="5"/>
        <v>51292.205000000002</v>
      </c>
      <c r="AU44" s="11">
        <f t="shared" si="11"/>
        <v>1.4671640524549512</v>
      </c>
      <c r="AV44" s="5">
        <f t="shared" si="12"/>
        <v>1467.1640524549512</v>
      </c>
    </row>
    <row r="45" spans="1:48" x14ac:dyDescent="0.25">
      <c r="A45" t="s">
        <v>240</v>
      </c>
      <c r="B45" s="1" t="s">
        <v>113</v>
      </c>
      <c r="C45" s="1" t="s">
        <v>65</v>
      </c>
      <c r="D45" s="1" t="s">
        <v>66</v>
      </c>
      <c r="E45" s="1" t="s">
        <v>67</v>
      </c>
      <c r="F45" s="1" t="s">
        <v>53</v>
      </c>
      <c r="G45" s="1" t="s">
        <v>110</v>
      </c>
      <c r="H45" s="1" t="s">
        <v>55</v>
      </c>
      <c r="I45" s="1" t="s">
        <v>56</v>
      </c>
      <c r="J45" s="2">
        <v>302.87</v>
      </c>
      <c r="K45" s="2">
        <v>38.71</v>
      </c>
      <c r="L45" s="2">
        <f t="shared" si="0"/>
        <v>38.710000000000008</v>
      </c>
      <c r="M45" s="2">
        <f t="shared" si="1"/>
        <v>0</v>
      </c>
      <c r="O45" s="4">
        <v>19.84</v>
      </c>
      <c r="P45" s="5">
        <v>43905.919999999998</v>
      </c>
      <c r="Q45" s="6">
        <v>17.28</v>
      </c>
      <c r="R45" s="5">
        <v>28373.759999999998</v>
      </c>
      <c r="S45" s="7">
        <v>1.59</v>
      </c>
      <c r="T45" s="5">
        <v>1143.21</v>
      </c>
      <c r="AM45" s="5" t="str">
        <f t="shared" si="8"/>
        <v/>
      </c>
      <c r="AO45" s="5" t="str">
        <f t="shared" si="9"/>
        <v/>
      </c>
      <c r="AQ45" s="5" t="str">
        <f t="shared" si="10"/>
        <v/>
      </c>
      <c r="AT45" s="5">
        <f t="shared" si="5"/>
        <v>73422.89</v>
      </c>
      <c r="AU45" s="11">
        <f t="shared" si="11"/>
        <v>2.1001909517314394</v>
      </c>
      <c r="AV45" s="5">
        <f t="shared" si="12"/>
        <v>2100.1909517314393</v>
      </c>
    </row>
    <row r="46" spans="1:48" x14ac:dyDescent="0.25">
      <c r="A46" t="s">
        <v>240</v>
      </c>
      <c r="B46" s="1" t="s">
        <v>113</v>
      </c>
      <c r="C46" s="1" t="s">
        <v>65</v>
      </c>
      <c r="D46" s="1" t="s">
        <v>66</v>
      </c>
      <c r="E46" s="1" t="s">
        <v>67</v>
      </c>
      <c r="F46" s="1" t="s">
        <v>114</v>
      </c>
      <c r="G46" s="1" t="s">
        <v>110</v>
      </c>
      <c r="H46" s="1" t="s">
        <v>55</v>
      </c>
      <c r="I46" s="1" t="s">
        <v>56</v>
      </c>
      <c r="J46" s="2">
        <v>302.87</v>
      </c>
      <c r="K46" s="2">
        <v>0.2</v>
      </c>
      <c r="L46" s="2">
        <f t="shared" si="0"/>
        <v>0.2</v>
      </c>
      <c r="M46" s="2">
        <f t="shared" si="1"/>
        <v>0</v>
      </c>
      <c r="S46" s="7">
        <v>0.2</v>
      </c>
      <c r="T46" s="5">
        <v>143.80000000000001</v>
      </c>
      <c r="AM46" s="5" t="str">
        <f t="shared" si="8"/>
        <v/>
      </c>
      <c r="AO46" s="5" t="str">
        <f t="shared" si="9"/>
        <v/>
      </c>
      <c r="AQ46" s="5" t="str">
        <f t="shared" si="10"/>
        <v/>
      </c>
      <c r="AT46" s="5">
        <f t="shared" si="5"/>
        <v>143.80000000000001</v>
      </c>
      <c r="AU46" s="11">
        <f t="shared" si="11"/>
        <v>4.1132603042318416E-3</v>
      </c>
      <c r="AV46" s="5">
        <f t="shared" si="12"/>
        <v>4.1132603042318419</v>
      </c>
    </row>
    <row r="47" spans="1:48" x14ac:dyDescent="0.25">
      <c r="A47" t="s">
        <v>240</v>
      </c>
      <c r="B47" s="1" t="s">
        <v>113</v>
      </c>
      <c r="C47" s="1" t="s">
        <v>65</v>
      </c>
      <c r="D47" s="1" t="s">
        <v>66</v>
      </c>
      <c r="E47" s="1" t="s">
        <v>67</v>
      </c>
      <c r="F47" s="1" t="s">
        <v>115</v>
      </c>
      <c r="G47" s="1" t="s">
        <v>110</v>
      </c>
      <c r="H47" s="1" t="s">
        <v>55</v>
      </c>
      <c r="I47" s="1" t="s">
        <v>56</v>
      </c>
      <c r="J47" s="2">
        <v>302.87</v>
      </c>
      <c r="K47" s="2">
        <v>38.99</v>
      </c>
      <c r="L47" s="2">
        <f t="shared" si="0"/>
        <v>0.33</v>
      </c>
      <c r="M47" s="2">
        <f t="shared" si="1"/>
        <v>0</v>
      </c>
      <c r="S47" s="7">
        <v>0.1</v>
      </c>
      <c r="T47" s="5">
        <v>71.900000000000006</v>
      </c>
      <c r="U47" s="8">
        <v>0.23</v>
      </c>
      <c r="V47" s="5">
        <v>49.610999999999997</v>
      </c>
      <c r="AM47" s="5" t="str">
        <f t="shared" si="8"/>
        <v/>
      </c>
      <c r="AO47" s="5" t="str">
        <f t="shared" si="9"/>
        <v/>
      </c>
      <c r="AQ47" s="5" t="str">
        <f t="shared" si="10"/>
        <v/>
      </c>
      <c r="AT47" s="5">
        <f t="shared" si="5"/>
        <v>121.511</v>
      </c>
      <c r="AU47" s="11">
        <f t="shared" si="11"/>
        <v>3.4757049570759055E-3</v>
      </c>
      <c r="AV47" s="5">
        <f t="shared" si="12"/>
        <v>3.4757049570759055</v>
      </c>
    </row>
    <row r="48" spans="1:48" x14ac:dyDescent="0.25">
      <c r="A48" t="s">
        <v>240</v>
      </c>
      <c r="B48" s="1" t="s">
        <v>113</v>
      </c>
      <c r="C48" s="1" t="s">
        <v>65</v>
      </c>
      <c r="D48" s="1" t="s">
        <v>66</v>
      </c>
      <c r="E48" s="1" t="s">
        <v>67</v>
      </c>
      <c r="F48" s="1" t="s">
        <v>68</v>
      </c>
      <c r="G48" s="1" t="s">
        <v>110</v>
      </c>
      <c r="H48" s="1" t="s">
        <v>55</v>
      </c>
      <c r="I48" s="1" t="s">
        <v>56</v>
      </c>
      <c r="J48" s="2">
        <v>302.87</v>
      </c>
      <c r="K48" s="2">
        <v>0.24</v>
      </c>
      <c r="L48" s="2">
        <f t="shared" si="0"/>
        <v>0.22999999999999998</v>
      </c>
      <c r="M48" s="2">
        <f t="shared" si="1"/>
        <v>0</v>
      </c>
      <c r="Q48" s="6">
        <v>0.21</v>
      </c>
      <c r="R48" s="5">
        <v>344.82</v>
      </c>
      <c r="S48" s="7">
        <v>0.02</v>
      </c>
      <c r="T48" s="5">
        <v>14.38</v>
      </c>
      <c r="AM48" s="5" t="str">
        <f t="shared" si="8"/>
        <v/>
      </c>
      <c r="AO48" s="5" t="str">
        <f t="shared" si="9"/>
        <v/>
      </c>
      <c r="AQ48" s="5" t="str">
        <f t="shared" si="10"/>
        <v/>
      </c>
      <c r="AT48" s="5">
        <f t="shared" si="5"/>
        <v>359.2</v>
      </c>
      <c r="AU48" s="11">
        <f t="shared" si="11"/>
        <v>1.0274569549930997E-2</v>
      </c>
      <c r="AV48" s="5">
        <f t="shared" si="12"/>
        <v>10.274569549930998</v>
      </c>
    </row>
    <row r="49" spans="1:48" x14ac:dyDescent="0.25">
      <c r="A49" t="s">
        <v>240</v>
      </c>
      <c r="B49" s="1" t="s">
        <v>117</v>
      </c>
      <c r="C49" s="1" t="s">
        <v>118</v>
      </c>
      <c r="D49" s="1" t="s">
        <v>119</v>
      </c>
      <c r="E49" s="1" t="s">
        <v>60</v>
      </c>
      <c r="F49" s="1" t="s">
        <v>120</v>
      </c>
      <c r="G49" s="1" t="s">
        <v>110</v>
      </c>
      <c r="H49" s="1" t="s">
        <v>55</v>
      </c>
      <c r="I49" s="1" t="s">
        <v>56</v>
      </c>
      <c r="J49" s="2">
        <v>155.69</v>
      </c>
      <c r="K49" s="2">
        <v>39.840000000000003</v>
      </c>
      <c r="L49" s="2">
        <f t="shared" si="0"/>
        <v>22.279999999999998</v>
      </c>
      <c r="M49" s="2">
        <f t="shared" si="1"/>
        <v>0</v>
      </c>
      <c r="Q49" s="6">
        <v>4.13</v>
      </c>
      <c r="R49" s="5">
        <v>6781.46</v>
      </c>
      <c r="S49" s="7">
        <v>12.7</v>
      </c>
      <c r="T49" s="5">
        <v>9131.3000000000011</v>
      </c>
      <c r="U49" s="8">
        <v>5.45</v>
      </c>
      <c r="V49" s="5">
        <v>1175.5650000000001</v>
      </c>
      <c r="AM49" s="5" t="str">
        <f t="shared" si="8"/>
        <v/>
      </c>
      <c r="AO49" s="5" t="str">
        <f t="shared" si="9"/>
        <v/>
      </c>
      <c r="AQ49" s="5" t="str">
        <f t="shared" si="10"/>
        <v/>
      </c>
      <c r="AT49" s="5">
        <f t="shared" si="5"/>
        <v>17088.325000000001</v>
      </c>
      <c r="AU49" s="11">
        <f t="shared" si="11"/>
        <v>0.48879505485613756</v>
      </c>
      <c r="AV49" s="5">
        <f t="shared" si="12"/>
        <v>488.79505485613754</v>
      </c>
    </row>
    <row r="50" spans="1:48" x14ac:dyDescent="0.25">
      <c r="A50" t="s">
        <v>240</v>
      </c>
      <c r="B50" s="1" t="s">
        <v>117</v>
      </c>
      <c r="C50" s="1" t="s">
        <v>118</v>
      </c>
      <c r="D50" s="1" t="s">
        <v>119</v>
      </c>
      <c r="E50" s="1" t="s">
        <v>60</v>
      </c>
      <c r="F50" s="1" t="s">
        <v>121</v>
      </c>
      <c r="G50" s="1" t="s">
        <v>110</v>
      </c>
      <c r="H50" s="1" t="s">
        <v>55</v>
      </c>
      <c r="I50" s="1" t="s">
        <v>56</v>
      </c>
      <c r="J50" s="2">
        <v>155.69</v>
      </c>
      <c r="K50" s="2">
        <v>39.049999999999997</v>
      </c>
      <c r="L50" s="2">
        <f t="shared" si="0"/>
        <v>0.37</v>
      </c>
      <c r="M50" s="2">
        <f t="shared" si="1"/>
        <v>0</v>
      </c>
      <c r="S50" s="7">
        <v>0.37</v>
      </c>
      <c r="T50" s="5">
        <v>266.02999999999997</v>
      </c>
      <c r="AM50" s="5" t="str">
        <f t="shared" si="8"/>
        <v/>
      </c>
      <c r="AO50" s="5" t="str">
        <f t="shared" si="9"/>
        <v/>
      </c>
      <c r="AQ50" s="5" t="str">
        <f t="shared" si="10"/>
        <v/>
      </c>
      <c r="AT50" s="5">
        <f t="shared" si="5"/>
        <v>266.02999999999997</v>
      </c>
      <c r="AU50" s="11">
        <f t="shared" si="11"/>
        <v>7.609531562828906E-3</v>
      </c>
      <c r="AV50" s="5">
        <f t="shared" si="12"/>
        <v>7.6095315628289057</v>
      </c>
    </row>
    <row r="51" spans="1:48" x14ac:dyDescent="0.25">
      <c r="A51" t="s">
        <v>240</v>
      </c>
      <c r="B51" s="1" t="s">
        <v>117</v>
      </c>
      <c r="C51" s="1" t="s">
        <v>118</v>
      </c>
      <c r="D51" s="1" t="s">
        <v>119</v>
      </c>
      <c r="E51" s="1" t="s">
        <v>60</v>
      </c>
      <c r="F51" s="1" t="s">
        <v>114</v>
      </c>
      <c r="G51" s="1" t="s">
        <v>110</v>
      </c>
      <c r="H51" s="1" t="s">
        <v>55</v>
      </c>
      <c r="I51" s="1" t="s">
        <v>56</v>
      </c>
      <c r="J51" s="2">
        <v>155.69</v>
      </c>
      <c r="K51" s="2">
        <v>40.08</v>
      </c>
      <c r="L51" s="2">
        <f t="shared" si="0"/>
        <v>39.409999999999997</v>
      </c>
      <c r="M51" s="2">
        <f t="shared" si="1"/>
        <v>0</v>
      </c>
      <c r="Q51" s="6">
        <v>3.37</v>
      </c>
      <c r="R51" s="5">
        <v>5533.54</v>
      </c>
      <c r="S51" s="7">
        <v>34.49</v>
      </c>
      <c r="T51" s="5">
        <v>24798.31</v>
      </c>
      <c r="U51" s="8">
        <v>1.55</v>
      </c>
      <c r="V51" s="5">
        <v>334.33499999999998</v>
      </c>
      <c r="AM51" s="5" t="str">
        <f t="shared" si="8"/>
        <v/>
      </c>
      <c r="AO51" s="5" t="str">
        <f t="shared" si="9"/>
        <v/>
      </c>
      <c r="AQ51" s="5" t="str">
        <f t="shared" si="10"/>
        <v/>
      </c>
      <c r="AT51" s="5">
        <f t="shared" si="5"/>
        <v>30666.185000000001</v>
      </c>
      <c r="AU51" s="11">
        <f t="shared" si="11"/>
        <v>0.87717664424707875</v>
      </c>
      <c r="AV51" s="5">
        <f t="shared" si="12"/>
        <v>877.1766442470788</v>
      </c>
    </row>
    <row r="52" spans="1:48" x14ac:dyDescent="0.25">
      <c r="A52" t="s">
        <v>240</v>
      </c>
      <c r="B52" s="1" t="s">
        <v>117</v>
      </c>
      <c r="C52" s="1" t="s">
        <v>118</v>
      </c>
      <c r="D52" s="1" t="s">
        <v>119</v>
      </c>
      <c r="E52" s="1" t="s">
        <v>60</v>
      </c>
      <c r="F52" s="1" t="s">
        <v>116</v>
      </c>
      <c r="G52" s="1" t="s">
        <v>110</v>
      </c>
      <c r="H52" s="1" t="s">
        <v>55</v>
      </c>
      <c r="I52" s="1" t="s">
        <v>56</v>
      </c>
      <c r="J52" s="2">
        <v>155.69</v>
      </c>
      <c r="K52" s="2">
        <v>35.28</v>
      </c>
      <c r="L52" s="2">
        <f t="shared" si="0"/>
        <v>1.8900000000000001</v>
      </c>
      <c r="M52" s="2">
        <f t="shared" si="1"/>
        <v>0</v>
      </c>
      <c r="S52" s="7">
        <v>1.23</v>
      </c>
      <c r="T52" s="5">
        <v>884.37</v>
      </c>
      <c r="U52" s="8">
        <v>0.66</v>
      </c>
      <c r="V52" s="5">
        <v>142.36199999999999</v>
      </c>
      <c r="AM52" s="5" t="str">
        <f t="shared" si="8"/>
        <v/>
      </c>
      <c r="AO52" s="5" t="str">
        <f t="shared" si="9"/>
        <v/>
      </c>
      <c r="AQ52" s="5" t="str">
        <f t="shared" si="10"/>
        <v/>
      </c>
      <c r="AT52" s="5">
        <f t="shared" si="5"/>
        <v>1026.732</v>
      </c>
      <c r="AU52" s="11">
        <f t="shared" si="11"/>
        <v>2.9368678572215343E-2</v>
      </c>
      <c r="AV52" s="5">
        <f t="shared" si="12"/>
        <v>29.368678572215345</v>
      </c>
    </row>
    <row r="53" spans="1:48" x14ac:dyDescent="0.25">
      <c r="A53" t="s">
        <v>240</v>
      </c>
      <c r="B53" s="1" t="s">
        <v>122</v>
      </c>
      <c r="C53" s="1" t="s">
        <v>123</v>
      </c>
      <c r="D53" s="1" t="s">
        <v>124</v>
      </c>
      <c r="E53" s="1" t="s">
        <v>98</v>
      </c>
      <c r="F53" s="1" t="s">
        <v>63</v>
      </c>
      <c r="G53" s="1" t="s">
        <v>110</v>
      </c>
      <c r="H53" s="1" t="s">
        <v>55</v>
      </c>
      <c r="I53" s="1" t="s">
        <v>56</v>
      </c>
      <c r="J53" s="2">
        <v>160</v>
      </c>
      <c r="K53" s="2">
        <v>39.49</v>
      </c>
      <c r="L53" s="2">
        <f t="shared" si="0"/>
        <v>39.480000000000004</v>
      </c>
      <c r="M53" s="2">
        <f t="shared" si="1"/>
        <v>0</v>
      </c>
      <c r="O53" s="4">
        <v>5.78</v>
      </c>
      <c r="P53" s="5">
        <v>12791.14</v>
      </c>
      <c r="Q53" s="6">
        <v>23.82</v>
      </c>
      <c r="R53" s="5">
        <v>39112.44</v>
      </c>
      <c r="S53" s="7">
        <v>5.9899999999999993</v>
      </c>
      <c r="T53" s="5">
        <v>4306.8099999999986</v>
      </c>
      <c r="U53" s="8">
        <v>3.89</v>
      </c>
      <c r="V53" s="5">
        <v>839.07299999999998</v>
      </c>
      <c r="AM53" s="5" t="str">
        <f t="shared" si="8"/>
        <v/>
      </c>
      <c r="AO53" s="5" t="str">
        <f t="shared" si="9"/>
        <v/>
      </c>
      <c r="AQ53" s="5" t="str">
        <f t="shared" si="10"/>
        <v/>
      </c>
      <c r="AT53" s="5">
        <f t="shared" si="5"/>
        <v>57049.462999999996</v>
      </c>
      <c r="AU53" s="11">
        <f t="shared" si="11"/>
        <v>1.6318448646428594</v>
      </c>
      <c r="AV53" s="5">
        <f t="shared" si="12"/>
        <v>1631.8448646428594</v>
      </c>
    </row>
    <row r="54" spans="1:48" x14ac:dyDescent="0.25">
      <c r="A54" t="s">
        <v>240</v>
      </c>
      <c r="B54" s="1" t="s">
        <v>122</v>
      </c>
      <c r="C54" s="1" t="s">
        <v>123</v>
      </c>
      <c r="D54" s="1" t="s">
        <v>124</v>
      </c>
      <c r="E54" s="1" t="s">
        <v>98</v>
      </c>
      <c r="F54" s="1" t="s">
        <v>120</v>
      </c>
      <c r="G54" s="1" t="s">
        <v>110</v>
      </c>
      <c r="H54" s="1" t="s">
        <v>55</v>
      </c>
      <c r="I54" s="1" t="s">
        <v>56</v>
      </c>
      <c r="J54" s="2">
        <v>160</v>
      </c>
      <c r="K54" s="2">
        <v>0.16</v>
      </c>
      <c r="L54" s="2">
        <f t="shared" si="0"/>
        <v>0.16</v>
      </c>
      <c r="M54" s="2">
        <f t="shared" si="1"/>
        <v>0</v>
      </c>
      <c r="Q54" s="6">
        <v>0.05</v>
      </c>
      <c r="R54" s="5">
        <v>82.100000000000009</v>
      </c>
      <c r="S54" s="7">
        <v>0.11</v>
      </c>
      <c r="T54" s="5">
        <v>79.09</v>
      </c>
      <c r="AM54" s="5" t="str">
        <f t="shared" si="8"/>
        <v/>
      </c>
      <c r="AO54" s="5" t="str">
        <f t="shared" si="9"/>
        <v/>
      </c>
      <c r="AQ54" s="5" t="str">
        <f t="shared" si="10"/>
        <v/>
      </c>
      <c r="AT54" s="5">
        <f t="shared" si="5"/>
        <v>161.19</v>
      </c>
      <c r="AU54" s="11">
        <f t="shared" si="11"/>
        <v>4.6106844814960395E-3</v>
      </c>
      <c r="AV54" s="5">
        <f t="shared" si="12"/>
        <v>4.6106844814960395</v>
      </c>
    </row>
    <row r="55" spans="1:48" x14ac:dyDescent="0.25">
      <c r="A55" t="s">
        <v>240</v>
      </c>
      <c r="B55" s="1" t="s">
        <v>122</v>
      </c>
      <c r="C55" s="1" t="s">
        <v>123</v>
      </c>
      <c r="D55" s="1" t="s">
        <v>124</v>
      </c>
      <c r="E55" s="1" t="s">
        <v>98</v>
      </c>
      <c r="F55" s="1" t="s">
        <v>73</v>
      </c>
      <c r="G55" s="1" t="s">
        <v>110</v>
      </c>
      <c r="H55" s="1" t="s">
        <v>55</v>
      </c>
      <c r="I55" s="1" t="s">
        <v>56</v>
      </c>
      <c r="J55" s="2">
        <v>160</v>
      </c>
      <c r="K55" s="2">
        <v>39.18</v>
      </c>
      <c r="L55" s="2">
        <f t="shared" si="0"/>
        <v>39.180000000000007</v>
      </c>
      <c r="M55" s="2">
        <f t="shared" si="1"/>
        <v>0</v>
      </c>
      <c r="O55" s="4">
        <v>14.56</v>
      </c>
      <c r="P55" s="5">
        <v>32221.279999999999</v>
      </c>
      <c r="Q55" s="6">
        <v>24.35</v>
      </c>
      <c r="R55" s="5">
        <v>39982.699999999997</v>
      </c>
      <c r="S55" s="7">
        <v>0.27</v>
      </c>
      <c r="T55" s="5">
        <v>194.13</v>
      </c>
      <c r="AM55" s="5" t="str">
        <f t="shared" si="8"/>
        <v/>
      </c>
      <c r="AO55" s="5" t="str">
        <f t="shared" si="9"/>
        <v/>
      </c>
      <c r="AQ55" s="5" t="str">
        <f t="shared" si="10"/>
        <v/>
      </c>
      <c r="AT55" s="5">
        <f t="shared" si="5"/>
        <v>72398.11</v>
      </c>
      <c r="AU55" s="11">
        <f t="shared" si="11"/>
        <v>2.0708781082365113</v>
      </c>
      <c r="AV55" s="5">
        <f t="shared" si="12"/>
        <v>2070.8781082365113</v>
      </c>
    </row>
    <row r="56" spans="1:48" x14ac:dyDescent="0.25">
      <c r="A56" t="s">
        <v>240</v>
      </c>
      <c r="B56" s="1" t="s">
        <v>122</v>
      </c>
      <c r="C56" s="1" t="s">
        <v>123</v>
      </c>
      <c r="D56" s="1" t="s">
        <v>124</v>
      </c>
      <c r="E56" s="1" t="s">
        <v>98</v>
      </c>
      <c r="F56" s="1" t="s">
        <v>114</v>
      </c>
      <c r="G56" s="1" t="s">
        <v>110</v>
      </c>
      <c r="H56" s="1" t="s">
        <v>55</v>
      </c>
      <c r="I56" s="1" t="s">
        <v>56</v>
      </c>
      <c r="J56" s="2">
        <v>160</v>
      </c>
      <c r="K56" s="2">
        <v>0.06</v>
      </c>
      <c r="L56" s="2">
        <f t="shared" si="0"/>
        <v>0.06</v>
      </c>
      <c r="M56" s="2">
        <f t="shared" si="1"/>
        <v>0</v>
      </c>
      <c r="S56" s="7">
        <v>0.06</v>
      </c>
      <c r="T56" s="5">
        <v>43.14</v>
      </c>
      <c r="AM56" s="5" t="str">
        <f t="shared" si="8"/>
        <v/>
      </c>
      <c r="AO56" s="5" t="str">
        <f t="shared" si="9"/>
        <v/>
      </c>
      <c r="AQ56" s="5" t="str">
        <f t="shared" si="10"/>
        <v/>
      </c>
      <c r="AT56" s="5">
        <f t="shared" si="5"/>
        <v>43.14</v>
      </c>
      <c r="AU56" s="11">
        <f t="shared" si="11"/>
        <v>1.2339780912695524E-3</v>
      </c>
      <c r="AV56" s="5">
        <f t="shared" si="12"/>
        <v>1.2339780912695524</v>
      </c>
    </row>
    <row r="57" spans="1:48" x14ac:dyDescent="0.25">
      <c r="A57" t="s">
        <v>240</v>
      </c>
      <c r="B57" s="1" t="s">
        <v>122</v>
      </c>
      <c r="C57" s="1" t="s">
        <v>123</v>
      </c>
      <c r="D57" s="1" t="s">
        <v>124</v>
      </c>
      <c r="E57" s="1" t="s">
        <v>98</v>
      </c>
      <c r="F57" s="1" t="s">
        <v>90</v>
      </c>
      <c r="G57" s="1" t="s">
        <v>110</v>
      </c>
      <c r="H57" s="1" t="s">
        <v>55</v>
      </c>
      <c r="I57" s="1" t="s">
        <v>56</v>
      </c>
      <c r="J57" s="2">
        <v>160</v>
      </c>
      <c r="K57" s="2">
        <v>39.950000000000003</v>
      </c>
      <c r="L57" s="2">
        <f t="shared" si="0"/>
        <v>39.94</v>
      </c>
      <c r="M57" s="2">
        <f t="shared" si="1"/>
        <v>0</v>
      </c>
      <c r="O57" s="4">
        <v>7.62</v>
      </c>
      <c r="P57" s="5">
        <v>16863.060000000001</v>
      </c>
      <c r="Q57" s="6">
        <v>5.99</v>
      </c>
      <c r="R57" s="5">
        <v>9835.5800000000017</v>
      </c>
      <c r="S57" s="7">
        <v>26.33</v>
      </c>
      <c r="T57" s="5">
        <v>18931.27</v>
      </c>
      <c r="AM57" s="5" t="str">
        <f t="shared" si="8"/>
        <v/>
      </c>
      <c r="AO57" s="5" t="str">
        <f t="shared" si="9"/>
        <v/>
      </c>
      <c r="AQ57" s="5" t="str">
        <f t="shared" si="10"/>
        <v/>
      </c>
      <c r="AT57" s="5">
        <f t="shared" si="5"/>
        <v>45629.91</v>
      </c>
      <c r="AU57" s="11">
        <f t="shared" si="11"/>
        <v>1.3051995652897881</v>
      </c>
      <c r="AV57" s="5">
        <f t="shared" si="12"/>
        <v>1305.1995652897881</v>
      </c>
    </row>
    <row r="58" spans="1:48" x14ac:dyDescent="0.25">
      <c r="A58" t="s">
        <v>240</v>
      </c>
      <c r="B58" s="1" t="s">
        <v>122</v>
      </c>
      <c r="C58" s="1" t="s">
        <v>123</v>
      </c>
      <c r="D58" s="1" t="s">
        <v>124</v>
      </c>
      <c r="E58" s="1" t="s">
        <v>98</v>
      </c>
      <c r="F58" s="1" t="s">
        <v>68</v>
      </c>
      <c r="G58" s="1" t="s">
        <v>110</v>
      </c>
      <c r="H58" s="1" t="s">
        <v>55</v>
      </c>
      <c r="I58" s="1" t="s">
        <v>56</v>
      </c>
      <c r="J58" s="2">
        <v>160</v>
      </c>
      <c r="K58" s="2">
        <v>40.08</v>
      </c>
      <c r="L58" s="2">
        <f t="shared" si="0"/>
        <v>40</v>
      </c>
      <c r="M58" s="2">
        <f t="shared" si="1"/>
        <v>0</v>
      </c>
      <c r="Q58" s="6">
        <v>27.37</v>
      </c>
      <c r="R58" s="5">
        <v>44941.54</v>
      </c>
      <c r="S58" s="7">
        <v>12.63</v>
      </c>
      <c r="T58" s="5">
        <v>9080.9699999999993</v>
      </c>
      <c r="AM58" s="5" t="str">
        <f t="shared" si="8"/>
        <v/>
      </c>
      <c r="AO58" s="5" t="str">
        <f t="shared" si="9"/>
        <v/>
      </c>
      <c r="AQ58" s="5" t="str">
        <f t="shared" si="10"/>
        <v/>
      </c>
      <c r="AT58" s="5">
        <f t="shared" si="5"/>
        <v>54022.51</v>
      </c>
      <c r="AU58" s="11">
        <f t="shared" si="11"/>
        <v>1.5452617935880926</v>
      </c>
      <c r="AV58" s="5">
        <f t="shared" si="12"/>
        <v>1545.2617935880926</v>
      </c>
    </row>
    <row r="59" spans="1:48" x14ac:dyDescent="0.25">
      <c r="A59" t="s">
        <v>240</v>
      </c>
      <c r="B59" s="1" t="s">
        <v>125</v>
      </c>
      <c r="C59" s="1" t="s">
        <v>126</v>
      </c>
      <c r="D59" s="1" t="s">
        <v>127</v>
      </c>
      <c r="E59" s="1" t="s">
        <v>128</v>
      </c>
      <c r="F59" s="1" t="s">
        <v>115</v>
      </c>
      <c r="G59" s="1" t="s">
        <v>129</v>
      </c>
      <c r="H59" s="1" t="s">
        <v>55</v>
      </c>
      <c r="I59" s="1" t="s">
        <v>56</v>
      </c>
      <c r="J59" s="2">
        <v>160</v>
      </c>
      <c r="K59" s="2">
        <v>39.51</v>
      </c>
      <c r="L59" s="2">
        <f t="shared" si="0"/>
        <v>31.950000000000003</v>
      </c>
      <c r="M59" s="2">
        <f t="shared" si="1"/>
        <v>0</v>
      </c>
      <c r="O59" s="4">
        <v>8.4</v>
      </c>
      <c r="P59" s="5">
        <v>18589.2</v>
      </c>
      <c r="Q59" s="6">
        <v>12.15</v>
      </c>
      <c r="R59" s="5">
        <v>21579.985000000001</v>
      </c>
      <c r="S59" s="7">
        <v>11.4</v>
      </c>
      <c r="T59" s="5">
        <v>8196.6</v>
      </c>
      <c r="AM59" s="5" t="str">
        <f t="shared" si="8"/>
        <v/>
      </c>
      <c r="AO59" s="5" t="str">
        <f t="shared" si="9"/>
        <v/>
      </c>
      <c r="AQ59" s="5" t="str">
        <f t="shared" si="10"/>
        <v/>
      </c>
      <c r="AT59" s="5">
        <f t="shared" si="5"/>
        <v>48365.784999999996</v>
      </c>
      <c r="AU59" s="11">
        <f t="shared" si="11"/>
        <v>1.3834566309006384</v>
      </c>
      <c r="AV59" s="5">
        <f t="shared" si="12"/>
        <v>1383.4566309006384</v>
      </c>
    </row>
    <row r="60" spans="1:48" x14ac:dyDescent="0.25">
      <c r="A60" t="s">
        <v>240</v>
      </c>
      <c r="B60" s="1" t="s">
        <v>125</v>
      </c>
      <c r="C60" s="1" t="s">
        <v>126</v>
      </c>
      <c r="D60" s="1" t="s">
        <v>127</v>
      </c>
      <c r="E60" s="1" t="s">
        <v>128</v>
      </c>
      <c r="F60" s="1" t="s">
        <v>111</v>
      </c>
      <c r="G60" s="1" t="s">
        <v>129</v>
      </c>
      <c r="H60" s="1" t="s">
        <v>55</v>
      </c>
      <c r="I60" s="1" t="s">
        <v>56</v>
      </c>
      <c r="J60" s="2">
        <v>160</v>
      </c>
      <c r="K60" s="2">
        <v>40.159999999999997</v>
      </c>
      <c r="L60" s="2">
        <f t="shared" si="0"/>
        <v>40</v>
      </c>
      <c r="M60" s="2">
        <f t="shared" si="1"/>
        <v>0</v>
      </c>
      <c r="O60" s="4">
        <v>17.329999999999998</v>
      </c>
      <c r="P60" s="5">
        <v>38351.29</v>
      </c>
      <c r="Q60" s="6">
        <v>20.43</v>
      </c>
      <c r="R60" s="5">
        <v>33546.06</v>
      </c>
      <c r="S60" s="7">
        <v>2.2400000000000002</v>
      </c>
      <c r="T60" s="5">
        <v>1610.56</v>
      </c>
      <c r="AM60" s="5" t="str">
        <f t="shared" si="8"/>
        <v/>
      </c>
      <c r="AO60" s="5" t="str">
        <f t="shared" si="9"/>
        <v/>
      </c>
      <c r="AQ60" s="5" t="str">
        <f t="shared" si="10"/>
        <v/>
      </c>
      <c r="AT60" s="5">
        <f t="shared" si="5"/>
        <v>73507.91</v>
      </c>
      <c r="AU60" s="11">
        <f t="shared" si="11"/>
        <v>2.1026228668292548</v>
      </c>
      <c r="AV60" s="5">
        <f t="shared" si="12"/>
        <v>2102.6228668292547</v>
      </c>
    </row>
    <row r="61" spans="1:48" x14ac:dyDescent="0.25">
      <c r="A61" t="s">
        <v>240</v>
      </c>
      <c r="B61" s="1" t="s">
        <v>125</v>
      </c>
      <c r="C61" s="1" t="s">
        <v>126</v>
      </c>
      <c r="D61" s="1" t="s">
        <v>127</v>
      </c>
      <c r="E61" s="1" t="s">
        <v>128</v>
      </c>
      <c r="F61" s="1" t="s">
        <v>114</v>
      </c>
      <c r="G61" s="1" t="s">
        <v>129</v>
      </c>
      <c r="H61" s="1" t="s">
        <v>55</v>
      </c>
      <c r="I61" s="1" t="s">
        <v>56</v>
      </c>
      <c r="J61" s="2">
        <v>160</v>
      </c>
      <c r="K61" s="2">
        <v>0.38</v>
      </c>
      <c r="L61" s="2">
        <f t="shared" si="0"/>
        <v>0.38</v>
      </c>
      <c r="M61" s="2">
        <f t="shared" si="1"/>
        <v>0</v>
      </c>
      <c r="Q61" s="6">
        <v>0.38</v>
      </c>
      <c r="R61" s="5">
        <v>623.96</v>
      </c>
      <c r="AM61" s="5" t="str">
        <f t="shared" si="8"/>
        <v/>
      </c>
      <c r="AO61" s="5" t="str">
        <f t="shared" si="9"/>
        <v/>
      </c>
      <c r="AQ61" s="5" t="str">
        <f t="shared" si="10"/>
        <v/>
      </c>
      <c r="AT61" s="5">
        <f t="shared" si="5"/>
        <v>623.96</v>
      </c>
      <c r="AU61" s="11">
        <f t="shared" si="11"/>
        <v>1.7847773987680806E-2</v>
      </c>
      <c r="AV61" s="5">
        <f t="shared" si="12"/>
        <v>17.847773987680807</v>
      </c>
    </row>
    <row r="62" spans="1:48" x14ac:dyDescent="0.25">
      <c r="A62" t="s">
        <v>240</v>
      </c>
      <c r="B62" s="1" t="s">
        <v>125</v>
      </c>
      <c r="C62" s="1" t="s">
        <v>126</v>
      </c>
      <c r="D62" s="1" t="s">
        <v>127</v>
      </c>
      <c r="E62" s="1" t="s">
        <v>128</v>
      </c>
      <c r="F62" s="1" t="s">
        <v>112</v>
      </c>
      <c r="G62" s="1" t="s">
        <v>129</v>
      </c>
      <c r="H62" s="1" t="s">
        <v>55</v>
      </c>
      <c r="I62" s="1" t="s">
        <v>56</v>
      </c>
      <c r="J62" s="2">
        <v>160</v>
      </c>
      <c r="K62" s="2">
        <v>38.450000000000003</v>
      </c>
      <c r="L62" s="2">
        <f t="shared" si="0"/>
        <v>27.32</v>
      </c>
      <c r="M62" s="2">
        <f t="shared" si="1"/>
        <v>0</v>
      </c>
      <c r="O62" s="4">
        <v>2.37</v>
      </c>
      <c r="P62" s="5">
        <v>5244.81</v>
      </c>
      <c r="Q62" s="6">
        <v>21.58</v>
      </c>
      <c r="R62" s="5">
        <v>35434.36</v>
      </c>
      <c r="S62" s="7">
        <v>3.37</v>
      </c>
      <c r="T62" s="5">
        <v>2423.0300000000002</v>
      </c>
      <c r="AM62" s="5" t="str">
        <f t="shared" si="8"/>
        <v/>
      </c>
      <c r="AO62" s="5" t="str">
        <f t="shared" si="9"/>
        <v/>
      </c>
      <c r="AQ62" s="5" t="str">
        <f t="shared" si="10"/>
        <v/>
      </c>
      <c r="AT62" s="5">
        <f t="shared" si="5"/>
        <v>43102.2</v>
      </c>
      <c r="AU62" s="11">
        <f t="shared" si="11"/>
        <v>1.2328968587278279</v>
      </c>
      <c r="AV62" s="5">
        <f t="shared" si="12"/>
        <v>1232.896858727828</v>
      </c>
    </row>
    <row r="63" spans="1:48" x14ac:dyDescent="0.25">
      <c r="A63" t="s">
        <v>240</v>
      </c>
      <c r="B63" s="1" t="s">
        <v>125</v>
      </c>
      <c r="C63" s="1" t="s">
        <v>126</v>
      </c>
      <c r="D63" s="1" t="s">
        <v>127</v>
      </c>
      <c r="E63" s="1" t="s">
        <v>128</v>
      </c>
      <c r="F63" s="1" t="s">
        <v>116</v>
      </c>
      <c r="G63" s="1" t="s">
        <v>129</v>
      </c>
      <c r="H63" s="1" t="s">
        <v>55</v>
      </c>
      <c r="I63" s="1" t="s">
        <v>56</v>
      </c>
      <c r="J63" s="2">
        <v>160</v>
      </c>
      <c r="K63" s="2">
        <v>0.64</v>
      </c>
      <c r="L63" s="2">
        <f t="shared" ref="L63:L120" si="13">SUM(O63,Q63,S63,U63,W63,Y63,AA63,AC63,AF63,AH63,AJ63)</f>
        <v>0.64</v>
      </c>
      <c r="M63" s="2">
        <f t="shared" ref="M63:M120" si="14">SUM(N63,AE63,AL63,AN63,AP63,AR63,AS63)</f>
        <v>0</v>
      </c>
      <c r="Q63" s="6">
        <v>0.64</v>
      </c>
      <c r="R63" s="5">
        <v>1083.72</v>
      </c>
      <c r="AM63" s="5" t="str">
        <f t="shared" si="8"/>
        <v/>
      </c>
      <c r="AO63" s="5" t="str">
        <f t="shared" si="9"/>
        <v/>
      </c>
      <c r="AQ63" s="5" t="str">
        <f t="shared" si="10"/>
        <v/>
      </c>
      <c r="AT63" s="5">
        <f t="shared" ref="AT63:AT120" si="15">SUM(P63,R63,T63,V63,X63,Z63,AB63,AD63,AG63,AI63,AK63)</f>
        <v>1083.72</v>
      </c>
      <c r="AU63" s="11">
        <f t="shared" si="11"/>
        <v>3.0998765347024552E-2</v>
      </c>
      <c r="AV63" s="5">
        <f t="shared" si="12"/>
        <v>30.998765347024555</v>
      </c>
    </row>
    <row r="64" spans="1:48" x14ac:dyDescent="0.25">
      <c r="A64" t="s">
        <v>240</v>
      </c>
      <c r="B64" s="1" t="s">
        <v>130</v>
      </c>
      <c r="C64" s="1" t="s">
        <v>131</v>
      </c>
      <c r="D64" s="1" t="s">
        <v>132</v>
      </c>
      <c r="E64" s="1" t="s">
        <v>133</v>
      </c>
      <c r="F64" s="1" t="s">
        <v>121</v>
      </c>
      <c r="G64" s="1" t="s">
        <v>129</v>
      </c>
      <c r="H64" s="1" t="s">
        <v>55</v>
      </c>
      <c r="I64" s="1" t="s">
        <v>56</v>
      </c>
      <c r="J64" s="2">
        <v>75.56</v>
      </c>
      <c r="K64" s="2">
        <v>0.42</v>
      </c>
      <c r="L64" s="2">
        <f t="shared" si="13"/>
        <v>0.41</v>
      </c>
      <c r="M64" s="2">
        <f t="shared" si="14"/>
        <v>0</v>
      </c>
      <c r="S64" s="7">
        <v>0.41</v>
      </c>
      <c r="T64" s="5">
        <v>294.79000000000002</v>
      </c>
      <c r="AM64" s="5" t="str">
        <f t="shared" si="8"/>
        <v/>
      </c>
      <c r="AO64" s="5" t="str">
        <f t="shared" si="9"/>
        <v/>
      </c>
      <c r="AQ64" s="5" t="str">
        <f t="shared" si="10"/>
        <v/>
      </c>
      <c r="AT64" s="5">
        <f t="shared" si="15"/>
        <v>294.79000000000002</v>
      </c>
      <c r="AU64" s="11">
        <f t="shared" si="11"/>
        <v>8.4321836236752757E-3</v>
      </c>
      <c r="AV64" s="5">
        <f t="shared" si="12"/>
        <v>8.4321836236752752</v>
      </c>
    </row>
    <row r="65" spans="1:48" x14ac:dyDescent="0.25">
      <c r="A65" t="s">
        <v>240</v>
      </c>
      <c r="B65" s="1" t="s">
        <v>130</v>
      </c>
      <c r="C65" s="1" t="s">
        <v>131</v>
      </c>
      <c r="D65" s="1" t="s">
        <v>132</v>
      </c>
      <c r="E65" s="1" t="s">
        <v>133</v>
      </c>
      <c r="F65" s="1" t="s">
        <v>114</v>
      </c>
      <c r="G65" s="1" t="s">
        <v>129</v>
      </c>
      <c r="H65" s="1" t="s">
        <v>55</v>
      </c>
      <c r="I65" s="1" t="s">
        <v>56</v>
      </c>
      <c r="J65" s="2">
        <v>75.56</v>
      </c>
      <c r="K65" s="2">
        <v>39.729999999999997</v>
      </c>
      <c r="L65" s="2">
        <f t="shared" si="13"/>
        <v>39.520000000000003</v>
      </c>
      <c r="M65" s="2">
        <f t="shared" si="14"/>
        <v>0</v>
      </c>
      <c r="Q65" s="6">
        <v>32.880000000000003</v>
      </c>
      <c r="R65" s="5">
        <v>53988.959999999999</v>
      </c>
      <c r="S65" s="7">
        <v>6.6400000000000006</v>
      </c>
      <c r="T65" s="5">
        <v>4774.16</v>
      </c>
      <c r="AM65" s="5" t="str">
        <f t="shared" si="8"/>
        <v/>
      </c>
      <c r="AO65" s="5" t="str">
        <f t="shared" si="9"/>
        <v/>
      </c>
      <c r="AQ65" s="5" t="str">
        <f t="shared" si="10"/>
        <v/>
      </c>
      <c r="AT65" s="5">
        <f t="shared" si="15"/>
        <v>58763.119999999995</v>
      </c>
      <c r="AU65" s="11">
        <f t="shared" si="11"/>
        <v>1.6808623702977203</v>
      </c>
      <c r="AV65" s="5">
        <f t="shared" si="12"/>
        <v>1680.8623702977202</v>
      </c>
    </row>
    <row r="66" spans="1:48" x14ac:dyDescent="0.25">
      <c r="A66" t="s">
        <v>240</v>
      </c>
      <c r="B66" s="1" t="s">
        <v>130</v>
      </c>
      <c r="C66" s="1" t="s">
        <v>131</v>
      </c>
      <c r="D66" s="1" t="s">
        <v>132</v>
      </c>
      <c r="E66" s="1" t="s">
        <v>133</v>
      </c>
      <c r="F66" s="1" t="s">
        <v>68</v>
      </c>
      <c r="G66" s="1" t="s">
        <v>129</v>
      </c>
      <c r="H66" s="1" t="s">
        <v>55</v>
      </c>
      <c r="I66" s="1" t="s">
        <v>56</v>
      </c>
      <c r="J66" s="2">
        <v>75.56</v>
      </c>
      <c r="K66" s="2">
        <v>0.12</v>
      </c>
      <c r="L66" s="2">
        <f t="shared" si="13"/>
        <v>0.11</v>
      </c>
      <c r="M66" s="2">
        <f t="shared" si="14"/>
        <v>0</v>
      </c>
      <c r="Q66" s="6">
        <v>0.06</v>
      </c>
      <c r="R66" s="5">
        <v>98.52</v>
      </c>
      <c r="S66" s="7">
        <v>0.05</v>
      </c>
      <c r="T66" s="5">
        <v>35.950000000000003</v>
      </c>
      <c r="AM66" s="5" t="str">
        <f t="shared" si="8"/>
        <v/>
      </c>
      <c r="AO66" s="5" t="str">
        <f t="shared" si="9"/>
        <v/>
      </c>
      <c r="AQ66" s="5" t="str">
        <f t="shared" si="10"/>
        <v/>
      </c>
      <c r="AT66" s="5">
        <f t="shared" si="15"/>
        <v>134.47</v>
      </c>
      <c r="AU66" s="11">
        <f t="shared" si="11"/>
        <v>3.8463846530601923E-3</v>
      </c>
      <c r="AV66" s="5">
        <f t="shared" si="12"/>
        <v>3.8463846530601926</v>
      </c>
    </row>
    <row r="67" spans="1:48" x14ac:dyDescent="0.25">
      <c r="A67" t="s">
        <v>240</v>
      </c>
      <c r="B67" s="1" t="s">
        <v>130</v>
      </c>
      <c r="C67" s="1" t="s">
        <v>131</v>
      </c>
      <c r="D67" s="1" t="s">
        <v>132</v>
      </c>
      <c r="E67" s="1" t="s">
        <v>133</v>
      </c>
      <c r="F67" s="1" t="s">
        <v>120</v>
      </c>
      <c r="G67" s="1" t="s">
        <v>129</v>
      </c>
      <c r="H67" s="1" t="s">
        <v>55</v>
      </c>
      <c r="I67" s="1" t="s">
        <v>56</v>
      </c>
      <c r="J67" s="2">
        <v>75.56</v>
      </c>
      <c r="K67" s="2">
        <v>0.28000000000000003</v>
      </c>
      <c r="L67" s="2">
        <f t="shared" si="13"/>
        <v>0.22000000000000003</v>
      </c>
      <c r="M67" s="2">
        <f t="shared" si="14"/>
        <v>0</v>
      </c>
      <c r="Q67" s="6">
        <v>0.05</v>
      </c>
      <c r="R67" s="5">
        <v>82.100000000000009</v>
      </c>
      <c r="S67" s="7">
        <v>0.17</v>
      </c>
      <c r="T67" s="5">
        <v>122.23</v>
      </c>
      <c r="AM67" s="5" t="str">
        <f t="shared" ref="AM67:AM98" si="16">IF(AL67&gt;0,AL67*$AM$1,"")</f>
        <v/>
      </c>
      <c r="AO67" s="5" t="str">
        <f t="shared" ref="AO67:AO98" si="17">IF(AN67&gt;0,AN67*$AO$1,"")</f>
        <v/>
      </c>
      <c r="AQ67" s="5" t="str">
        <f t="shared" ref="AQ67:AQ98" si="18">IF(AP67&gt;0,AP67*$AQ$1,"")</f>
        <v/>
      </c>
      <c r="AT67" s="5">
        <f t="shared" si="15"/>
        <v>204.33</v>
      </c>
      <c r="AU67" s="11">
        <f t="shared" ref="AU67:AU98" si="19">(AT67/$AT$265)*100</f>
        <v>5.8446625727655924E-3</v>
      </c>
      <c r="AV67" s="5">
        <f t="shared" ref="AV67:AV98" si="20">(AU67/100)*$AV$1</f>
        <v>5.8446625727655928</v>
      </c>
    </row>
    <row r="68" spans="1:48" x14ac:dyDescent="0.25">
      <c r="A68" t="s">
        <v>240</v>
      </c>
      <c r="B68" s="1" t="s">
        <v>130</v>
      </c>
      <c r="C68" s="1" t="s">
        <v>131</v>
      </c>
      <c r="D68" s="1" t="s">
        <v>132</v>
      </c>
      <c r="E68" s="1" t="s">
        <v>133</v>
      </c>
      <c r="F68" s="1" t="s">
        <v>116</v>
      </c>
      <c r="G68" s="1" t="s">
        <v>129</v>
      </c>
      <c r="H68" s="1" t="s">
        <v>55</v>
      </c>
      <c r="I68" s="1" t="s">
        <v>56</v>
      </c>
      <c r="J68" s="2">
        <v>75.56</v>
      </c>
      <c r="K68" s="2">
        <v>34.82</v>
      </c>
      <c r="L68" s="2">
        <f t="shared" si="13"/>
        <v>34.82</v>
      </c>
      <c r="M68" s="2">
        <f t="shared" si="14"/>
        <v>0</v>
      </c>
      <c r="Q68" s="6">
        <v>24.21</v>
      </c>
      <c r="R68" s="5">
        <v>40040.17</v>
      </c>
      <c r="S68" s="7">
        <v>10.61</v>
      </c>
      <c r="T68" s="5">
        <v>7628.59</v>
      </c>
      <c r="AM68" s="5" t="str">
        <f t="shared" si="16"/>
        <v/>
      </c>
      <c r="AO68" s="5" t="str">
        <f t="shared" si="17"/>
        <v/>
      </c>
      <c r="AQ68" s="5" t="str">
        <f t="shared" si="18"/>
        <v/>
      </c>
      <c r="AT68" s="5">
        <f t="shared" si="15"/>
        <v>47668.759999999995</v>
      </c>
      <c r="AU68" s="11">
        <f t="shared" si="19"/>
        <v>1.3635189030594896</v>
      </c>
      <c r="AV68" s="5">
        <f t="shared" si="20"/>
        <v>1363.5189030594897</v>
      </c>
    </row>
    <row r="69" spans="1:48" x14ac:dyDescent="0.25">
      <c r="A69" t="s">
        <v>240</v>
      </c>
      <c r="B69" s="1" t="s">
        <v>134</v>
      </c>
      <c r="C69" s="1" t="s">
        <v>135</v>
      </c>
      <c r="D69" s="1" t="s">
        <v>66</v>
      </c>
      <c r="E69" s="1" t="s">
        <v>109</v>
      </c>
      <c r="F69" s="1" t="s">
        <v>116</v>
      </c>
      <c r="G69" s="1" t="s">
        <v>129</v>
      </c>
      <c r="H69" s="1" t="s">
        <v>55</v>
      </c>
      <c r="I69" s="1" t="s">
        <v>56</v>
      </c>
      <c r="J69" s="2">
        <v>4.4400000000000004</v>
      </c>
      <c r="K69" s="2">
        <v>3.84</v>
      </c>
      <c r="L69" s="2">
        <f t="shared" si="13"/>
        <v>3.84</v>
      </c>
      <c r="M69" s="2">
        <f t="shared" si="14"/>
        <v>0</v>
      </c>
      <c r="Q69" s="6">
        <v>1.27</v>
      </c>
      <c r="R69" s="5">
        <v>2109.9699999999998</v>
      </c>
      <c r="S69" s="7">
        <v>1.63</v>
      </c>
      <c r="T69" s="5">
        <v>1191.7425000000001</v>
      </c>
      <c r="AA69" s="9">
        <v>0.94</v>
      </c>
      <c r="AB69" s="5">
        <v>83.044499999999999</v>
      </c>
      <c r="AM69" s="5" t="str">
        <f t="shared" si="16"/>
        <v/>
      </c>
      <c r="AO69" s="5" t="str">
        <f t="shared" si="17"/>
        <v/>
      </c>
      <c r="AQ69" s="5" t="str">
        <f t="shared" si="18"/>
        <v/>
      </c>
      <c r="AT69" s="5">
        <f t="shared" si="15"/>
        <v>3384.7569999999996</v>
      </c>
      <c r="AU69" s="11">
        <f t="shared" si="19"/>
        <v>9.6817709371146407E-2</v>
      </c>
      <c r="AV69" s="5">
        <f t="shared" si="20"/>
        <v>96.817709371146407</v>
      </c>
    </row>
    <row r="70" spans="1:48" x14ac:dyDescent="0.25">
      <c r="A70" t="s">
        <v>240</v>
      </c>
      <c r="B70" s="1" t="s">
        <v>136</v>
      </c>
      <c r="C70" s="1" t="s">
        <v>58</v>
      </c>
      <c r="D70" s="1" t="s">
        <v>59</v>
      </c>
      <c r="E70" s="1" t="s">
        <v>60</v>
      </c>
      <c r="F70" s="1" t="s">
        <v>121</v>
      </c>
      <c r="G70" s="1" t="s">
        <v>129</v>
      </c>
      <c r="H70" s="1" t="s">
        <v>55</v>
      </c>
      <c r="I70" s="1" t="s">
        <v>56</v>
      </c>
      <c r="J70" s="2">
        <v>69.75</v>
      </c>
      <c r="K70" s="2">
        <v>28.95</v>
      </c>
      <c r="L70" s="2">
        <f t="shared" si="13"/>
        <v>28.66</v>
      </c>
      <c r="M70" s="2">
        <f t="shared" si="14"/>
        <v>0</v>
      </c>
      <c r="S70" s="7">
        <v>27.68</v>
      </c>
      <c r="T70" s="5">
        <v>19901.919999999998</v>
      </c>
      <c r="U70" s="8">
        <v>0.98</v>
      </c>
      <c r="V70" s="5">
        <v>211.386</v>
      </c>
      <c r="AM70" s="5" t="str">
        <f t="shared" si="16"/>
        <v/>
      </c>
      <c r="AO70" s="5" t="str">
        <f t="shared" si="17"/>
        <v/>
      </c>
      <c r="AQ70" s="5" t="str">
        <f t="shared" si="18"/>
        <v/>
      </c>
      <c r="AT70" s="5">
        <f t="shared" si="15"/>
        <v>20113.305999999997</v>
      </c>
      <c r="AU70" s="11">
        <f t="shared" si="19"/>
        <v>0.5753217187529075</v>
      </c>
      <c r="AV70" s="5">
        <f t="shared" si="20"/>
        <v>575.32171875290749</v>
      </c>
    </row>
    <row r="71" spans="1:48" x14ac:dyDescent="0.25">
      <c r="A71" t="s">
        <v>240</v>
      </c>
      <c r="B71" s="1" t="s">
        <v>136</v>
      </c>
      <c r="C71" s="1" t="s">
        <v>58</v>
      </c>
      <c r="D71" s="1" t="s">
        <v>59</v>
      </c>
      <c r="E71" s="1" t="s">
        <v>60</v>
      </c>
      <c r="F71" s="1" t="s">
        <v>120</v>
      </c>
      <c r="G71" s="1" t="s">
        <v>129</v>
      </c>
      <c r="H71" s="1" t="s">
        <v>55</v>
      </c>
      <c r="I71" s="1" t="s">
        <v>56</v>
      </c>
      <c r="J71" s="2">
        <v>69.75</v>
      </c>
      <c r="K71" s="2">
        <v>38.83</v>
      </c>
      <c r="L71" s="2">
        <f t="shared" si="13"/>
        <v>17.260000000000002</v>
      </c>
      <c r="M71" s="2">
        <f t="shared" si="14"/>
        <v>0</v>
      </c>
      <c r="Q71" s="6">
        <v>0.09</v>
      </c>
      <c r="R71" s="5">
        <v>147.78</v>
      </c>
      <c r="S71" s="7">
        <v>16.37</v>
      </c>
      <c r="T71" s="5">
        <v>11770.03</v>
      </c>
      <c r="U71" s="8">
        <v>0.8</v>
      </c>
      <c r="V71" s="5">
        <v>172.56</v>
      </c>
      <c r="AM71" s="5" t="str">
        <f t="shared" si="16"/>
        <v/>
      </c>
      <c r="AO71" s="5" t="str">
        <f t="shared" si="17"/>
        <v/>
      </c>
      <c r="AQ71" s="5" t="str">
        <f t="shared" si="18"/>
        <v/>
      </c>
      <c r="AT71" s="5">
        <f t="shared" si="15"/>
        <v>12090.37</v>
      </c>
      <c r="AU71" s="11">
        <f t="shared" si="19"/>
        <v>0.34583337263195779</v>
      </c>
      <c r="AV71" s="5">
        <f t="shared" si="20"/>
        <v>345.83337263195779</v>
      </c>
    </row>
    <row r="72" spans="1:48" x14ac:dyDescent="0.25">
      <c r="A72" t="s">
        <v>240</v>
      </c>
      <c r="B72" s="1" t="s">
        <v>137</v>
      </c>
      <c r="C72" s="1" t="s">
        <v>138</v>
      </c>
      <c r="D72" s="1" t="s">
        <v>139</v>
      </c>
      <c r="E72" s="1" t="s">
        <v>140</v>
      </c>
      <c r="F72" s="1" t="s">
        <v>121</v>
      </c>
      <c r="G72" s="1" t="s">
        <v>129</v>
      </c>
      <c r="H72" s="1" t="s">
        <v>55</v>
      </c>
      <c r="I72" s="1" t="s">
        <v>56</v>
      </c>
      <c r="J72" s="2">
        <v>10.25</v>
      </c>
      <c r="K72" s="2">
        <v>8.57</v>
      </c>
      <c r="L72" s="2">
        <f t="shared" si="13"/>
        <v>8.57</v>
      </c>
      <c r="M72" s="2">
        <f t="shared" si="14"/>
        <v>0</v>
      </c>
      <c r="S72" s="7">
        <v>1.67</v>
      </c>
      <c r="T72" s="5">
        <v>1200.73</v>
      </c>
      <c r="U72" s="8">
        <v>0.24</v>
      </c>
      <c r="V72" s="5">
        <v>51.767999999999986</v>
      </c>
      <c r="Y72" s="2">
        <v>6.66</v>
      </c>
      <c r="Z72" s="5">
        <v>1436.5619999999999</v>
      </c>
      <c r="AM72" s="5" t="str">
        <f t="shared" si="16"/>
        <v/>
      </c>
      <c r="AO72" s="5" t="str">
        <f t="shared" si="17"/>
        <v/>
      </c>
      <c r="AQ72" s="5" t="str">
        <f t="shared" si="18"/>
        <v/>
      </c>
      <c r="AT72" s="5">
        <f t="shared" si="15"/>
        <v>2689.06</v>
      </c>
      <c r="AU72" s="11">
        <f t="shared" si="19"/>
        <v>7.6917967689135433E-2</v>
      </c>
      <c r="AV72" s="5">
        <f t="shared" si="20"/>
        <v>76.917967689135438</v>
      </c>
    </row>
    <row r="73" spans="1:48" x14ac:dyDescent="0.25">
      <c r="A73" t="s">
        <v>240</v>
      </c>
      <c r="B73" s="1" t="s">
        <v>141</v>
      </c>
      <c r="C73" s="1" t="s">
        <v>142</v>
      </c>
      <c r="D73" s="1" t="s">
        <v>143</v>
      </c>
      <c r="E73" s="1" t="s">
        <v>60</v>
      </c>
      <c r="F73" s="1" t="s">
        <v>85</v>
      </c>
      <c r="G73" s="1" t="s">
        <v>129</v>
      </c>
      <c r="H73" s="1" t="s">
        <v>55</v>
      </c>
      <c r="I73" s="1" t="s">
        <v>56</v>
      </c>
      <c r="J73" s="2">
        <v>160</v>
      </c>
      <c r="K73" s="2">
        <v>40.229999999999997</v>
      </c>
      <c r="L73" s="2">
        <f t="shared" si="13"/>
        <v>39.65</v>
      </c>
      <c r="M73" s="2">
        <f t="shared" si="14"/>
        <v>0.35</v>
      </c>
      <c r="N73" s="3">
        <v>0.35</v>
      </c>
      <c r="Q73" s="6">
        <v>15.97</v>
      </c>
      <c r="R73" s="5">
        <v>26222.74</v>
      </c>
      <c r="S73" s="7">
        <v>22.52</v>
      </c>
      <c r="T73" s="5">
        <v>16191.88</v>
      </c>
      <c r="U73" s="8">
        <v>1.1599999999999999</v>
      </c>
      <c r="V73" s="5">
        <v>250.21199999999999</v>
      </c>
      <c r="AM73" s="5" t="str">
        <f t="shared" si="16"/>
        <v/>
      </c>
      <c r="AO73" s="5" t="str">
        <f t="shared" si="17"/>
        <v/>
      </c>
      <c r="AQ73" s="5" t="str">
        <f t="shared" si="18"/>
        <v/>
      </c>
      <c r="AT73" s="5">
        <f t="shared" si="15"/>
        <v>42664.832000000002</v>
      </c>
      <c r="AU73" s="11">
        <f t="shared" si="19"/>
        <v>1.2203863689312964</v>
      </c>
      <c r="AV73" s="5">
        <f t="shared" si="20"/>
        <v>1220.3863689312964</v>
      </c>
    </row>
    <row r="74" spans="1:48" x14ac:dyDescent="0.25">
      <c r="A74" t="s">
        <v>240</v>
      </c>
      <c r="B74" s="1" t="s">
        <v>141</v>
      </c>
      <c r="C74" s="1" t="s">
        <v>142</v>
      </c>
      <c r="D74" s="1" t="s">
        <v>143</v>
      </c>
      <c r="E74" s="1" t="s">
        <v>60</v>
      </c>
      <c r="F74" s="1" t="s">
        <v>53</v>
      </c>
      <c r="G74" s="1" t="s">
        <v>129</v>
      </c>
      <c r="H74" s="1" t="s">
        <v>55</v>
      </c>
      <c r="I74" s="1" t="s">
        <v>56</v>
      </c>
      <c r="J74" s="2">
        <v>160</v>
      </c>
      <c r="K74" s="2">
        <v>38.76</v>
      </c>
      <c r="L74" s="2">
        <f t="shared" si="13"/>
        <v>38.760000000000005</v>
      </c>
      <c r="M74" s="2">
        <f t="shared" si="14"/>
        <v>0</v>
      </c>
      <c r="O74" s="4">
        <v>1.58</v>
      </c>
      <c r="P74" s="5">
        <v>3496.54</v>
      </c>
      <c r="Q74" s="6">
        <v>21.98</v>
      </c>
      <c r="R74" s="5">
        <v>36091.160000000003</v>
      </c>
      <c r="S74" s="7">
        <v>12.79</v>
      </c>
      <c r="T74" s="5">
        <v>9196.01</v>
      </c>
      <c r="U74" s="8">
        <v>2.41</v>
      </c>
      <c r="V74" s="5">
        <v>519.83699999999999</v>
      </c>
      <c r="AM74" s="5" t="str">
        <f t="shared" si="16"/>
        <v/>
      </c>
      <c r="AO74" s="5" t="str">
        <f t="shared" si="17"/>
        <v/>
      </c>
      <c r="AQ74" s="5" t="str">
        <f t="shared" si="18"/>
        <v/>
      </c>
      <c r="AT74" s="5">
        <f t="shared" si="15"/>
        <v>49303.547000000006</v>
      </c>
      <c r="AU74" s="11">
        <f t="shared" si="19"/>
        <v>1.4102804084348326</v>
      </c>
      <c r="AV74" s="5">
        <f t="shared" si="20"/>
        <v>1410.2804084348325</v>
      </c>
    </row>
    <row r="75" spans="1:48" x14ac:dyDescent="0.25">
      <c r="A75" t="s">
        <v>240</v>
      </c>
      <c r="B75" s="1" t="s">
        <v>141</v>
      </c>
      <c r="C75" s="1" t="s">
        <v>142</v>
      </c>
      <c r="D75" s="1" t="s">
        <v>143</v>
      </c>
      <c r="E75" s="1" t="s">
        <v>60</v>
      </c>
      <c r="F75" s="1" t="s">
        <v>105</v>
      </c>
      <c r="G75" s="1" t="s">
        <v>129</v>
      </c>
      <c r="H75" s="1" t="s">
        <v>55</v>
      </c>
      <c r="I75" s="1" t="s">
        <v>56</v>
      </c>
      <c r="J75" s="2">
        <v>160</v>
      </c>
      <c r="K75" s="2">
        <v>38.65</v>
      </c>
      <c r="L75" s="2">
        <f t="shared" si="13"/>
        <v>38.630000000000003</v>
      </c>
      <c r="M75" s="2">
        <f t="shared" si="14"/>
        <v>0</v>
      </c>
      <c r="O75" s="4">
        <v>4.42</v>
      </c>
      <c r="P75" s="5">
        <v>9781.4599999999991</v>
      </c>
      <c r="Q75" s="6">
        <v>33.51</v>
      </c>
      <c r="R75" s="5">
        <v>55023.419999999991</v>
      </c>
      <c r="S75" s="7">
        <v>0.7</v>
      </c>
      <c r="T75" s="5">
        <v>503.3</v>
      </c>
      <c r="AM75" s="5" t="str">
        <f t="shared" si="16"/>
        <v/>
      </c>
      <c r="AO75" s="5" t="str">
        <f t="shared" si="17"/>
        <v/>
      </c>
      <c r="AQ75" s="5" t="str">
        <f t="shared" si="18"/>
        <v/>
      </c>
      <c r="AT75" s="5">
        <f t="shared" si="15"/>
        <v>65308.179999999993</v>
      </c>
      <c r="AU75" s="11">
        <f t="shared" si="19"/>
        <v>1.8680774988569391</v>
      </c>
      <c r="AV75" s="5">
        <f t="shared" si="20"/>
        <v>1868.077498856939</v>
      </c>
    </row>
    <row r="76" spans="1:48" x14ac:dyDescent="0.25">
      <c r="A76" t="s">
        <v>240</v>
      </c>
      <c r="B76" s="1" t="s">
        <v>141</v>
      </c>
      <c r="C76" s="1" t="s">
        <v>142</v>
      </c>
      <c r="D76" s="1" t="s">
        <v>143</v>
      </c>
      <c r="E76" s="1" t="s">
        <v>60</v>
      </c>
      <c r="F76" s="1" t="s">
        <v>111</v>
      </c>
      <c r="G76" s="1" t="s">
        <v>129</v>
      </c>
      <c r="H76" s="1" t="s">
        <v>55</v>
      </c>
      <c r="I76" s="1" t="s">
        <v>56</v>
      </c>
      <c r="J76" s="2">
        <v>160</v>
      </c>
      <c r="K76" s="2">
        <v>0.02</v>
      </c>
      <c r="L76" s="2">
        <f t="shared" si="13"/>
        <v>0.02</v>
      </c>
      <c r="M76" s="2">
        <f t="shared" si="14"/>
        <v>0</v>
      </c>
      <c r="Q76" s="6">
        <v>0.02</v>
      </c>
      <c r="R76" s="5">
        <v>32.840000000000003</v>
      </c>
      <c r="AM76" s="5" t="str">
        <f t="shared" si="16"/>
        <v/>
      </c>
      <c r="AO76" s="5" t="str">
        <f t="shared" si="17"/>
        <v/>
      </c>
      <c r="AQ76" s="5" t="str">
        <f t="shared" si="18"/>
        <v/>
      </c>
      <c r="AT76" s="5">
        <f t="shared" si="15"/>
        <v>32.840000000000003</v>
      </c>
      <c r="AU76" s="11">
        <f t="shared" si="19"/>
        <v>9.3935652566741088E-4</v>
      </c>
      <c r="AV76" s="5">
        <f t="shared" si="20"/>
        <v>0.9393565256674109</v>
      </c>
    </row>
    <row r="77" spans="1:48" x14ac:dyDescent="0.25">
      <c r="A77" t="s">
        <v>240</v>
      </c>
      <c r="B77" s="1" t="s">
        <v>141</v>
      </c>
      <c r="C77" s="1" t="s">
        <v>142</v>
      </c>
      <c r="D77" s="1" t="s">
        <v>143</v>
      </c>
      <c r="E77" s="1" t="s">
        <v>60</v>
      </c>
      <c r="F77" s="1" t="s">
        <v>112</v>
      </c>
      <c r="G77" s="1" t="s">
        <v>129</v>
      </c>
      <c r="H77" s="1" t="s">
        <v>55</v>
      </c>
      <c r="I77" s="1" t="s">
        <v>56</v>
      </c>
      <c r="J77" s="2">
        <v>160</v>
      </c>
      <c r="K77" s="2">
        <v>0.13</v>
      </c>
      <c r="L77" s="2">
        <f t="shared" si="13"/>
        <v>0.13</v>
      </c>
      <c r="M77" s="2">
        <f t="shared" si="14"/>
        <v>0</v>
      </c>
      <c r="Q77" s="6">
        <v>0.13</v>
      </c>
      <c r="R77" s="5">
        <v>213.46</v>
      </c>
      <c r="AM77" s="5" t="str">
        <f t="shared" si="16"/>
        <v/>
      </c>
      <c r="AO77" s="5" t="str">
        <f t="shared" si="17"/>
        <v/>
      </c>
      <c r="AQ77" s="5" t="str">
        <f t="shared" si="18"/>
        <v/>
      </c>
      <c r="AT77" s="5">
        <f t="shared" si="15"/>
        <v>213.46</v>
      </c>
      <c r="AU77" s="11">
        <f t="shared" si="19"/>
        <v>6.1058174168381702E-3</v>
      </c>
      <c r="AV77" s="5">
        <f t="shared" si="20"/>
        <v>6.1058174168381703</v>
      </c>
    </row>
    <row r="78" spans="1:48" x14ac:dyDescent="0.25">
      <c r="A78" t="s">
        <v>240</v>
      </c>
      <c r="B78" s="1" t="s">
        <v>141</v>
      </c>
      <c r="C78" s="1" t="s">
        <v>142</v>
      </c>
      <c r="D78" s="1" t="s">
        <v>143</v>
      </c>
      <c r="E78" s="1" t="s">
        <v>60</v>
      </c>
      <c r="F78" s="1" t="s">
        <v>68</v>
      </c>
      <c r="G78" s="1" t="s">
        <v>129</v>
      </c>
      <c r="H78" s="1" t="s">
        <v>55</v>
      </c>
      <c r="I78" s="1" t="s">
        <v>56</v>
      </c>
      <c r="J78" s="2">
        <v>160</v>
      </c>
      <c r="K78" s="2">
        <v>0.1</v>
      </c>
      <c r="L78" s="2">
        <f t="shared" si="13"/>
        <v>0.1</v>
      </c>
      <c r="M78" s="2">
        <f t="shared" si="14"/>
        <v>0</v>
      </c>
      <c r="Q78" s="6">
        <v>0.1</v>
      </c>
      <c r="R78" s="5">
        <v>164.2</v>
      </c>
      <c r="AM78" s="5" t="str">
        <f t="shared" si="16"/>
        <v/>
      </c>
      <c r="AO78" s="5" t="str">
        <f t="shared" si="17"/>
        <v/>
      </c>
      <c r="AQ78" s="5" t="str">
        <f t="shared" si="18"/>
        <v/>
      </c>
      <c r="AT78" s="5">
        <f t="shared" si="15"/>
        <v>164.2</v>
      </c>
      <c r="AU78" s="11">
        <f t="shared" si="19"/>
        <v>4.6967826283370534E-3</v>
      </c>
      <c r="AV78" s="5">
        <f t="shared" si="20"/>
        <v>4.6967826283370533</v>
      </c>
    </row>
    <row r="79" spans="1:48" x14ac:dyDescent="0.25">
      <c r="A79" t="s">
        <v>240</v>
      </c>
      <c r="B79" s="1" t="s">
        <v>141</v>
      </c>
      <c r="C79" s="1" t="s">
        <v>142</v>
      </c>
      <c r="D79" s="1" t="s">
        <v>143</v>
      </c>
      <c r="E79" s="1" t="s">
        <v>60</v>
      </c>
      <c r="F79" s="1" t="s">
        <v>61</v>
      </c>
      <c r="G79" s="1" t="s">
        <v>129</v>
      </c>
      <c r="H79" s="1" t="s">
        <v>55</v>
      </c>
      <c r="I79" s="1" t="s">
        <v>56</v>
      </c>
      <c r="J79" s="2">
        <v>160</v>
      </c>
      <c r="K79" s="2">
        <v>40.11</v>
      </c>
      <c r="L79" s="2">
        <f t="shared" si="13"/>
        <v>39.72</v>
      </c>
      <c r="M79" s="2">
        <f t="shared" si="14"/>
        <v>0.27</v>
      </c>
      <c r="N79" s="3">
        <v>0.27</v>
      </c>
      <c r="Q79" s="6">
        <v>12.51</v>
      </c>
      <c r="R79" s="5">
        <v>20541.419999999998</v>
      </c>
      <c r="S79" s="7">
        <v>21.49</v>
      </c>
      <c r="T79" s="5">
        <v>15451.31</v>
      </c>
      <c r="U79" s="8">
        <v>5.72</v>
      </c>
      <c r="V79" s="5">
        <v>1233.8040000000001</v>
      </c>
      <c r="AM79" s="5" t="str">
        <f t="shared" si="16"/>
        <v/>
      </c>
      <c r="AO79" s="5" t="str">
        <f t="shared" si="17"/>
        <v/>
      </c>
      <c r="AQ79" s="5" t="str">
        <f t="shared" si="18"/>
        <v/>
      </c>
      <c r="AT79" s="5">
        <f t="shared" si="15"/>
        <v>37226.534</v>
      </c>
      <c r="AU79" s="11">
        <f t="shared" si="19"/>
        <v>1.0648290999049859</v>
      </c>
      <c r="AV79" s="5">
        <f t="shared" si="20"/>
        <v>1064.8290999049857</v>
      </c>
    </row>
    <row r="80" spans="1:48" x14ac:dyDescent="0.25">
      <c r="A80" t="s">
        <v>240</v>
      </c>
      <c r="B80" s="1" t="s">
        <v>141</v>
      </c>
      <c r="C80" s="1" t="s">
        <v>142</v>
      </c>
      <c r="D80" s="1" t="s">
        <v>143</v>
      </c>
      <c r="E80" s="1" t="s">
        <v>60</v>
      </c>
      <c r="F80" s="1" t="s">
        <v>115</v>
      </c>
      <c r="G80" s="1" t="s">
        <v>144</v>
      </c>
      <c r="H80" s="1" t="s">
        <v>55</v>
      </c>
      <c r="I80" s="1" t="s">
        <v>56</v>
      </c>
      <c r="J80" s="2">
        <v>160</v>
      </c>
      <c r="K80" s="2">
        <v>0.42</v>
      </c>
      <c r="L80" s="2">
        <f t="shared" si="13"/>
        <v>0.42000000000000004</v>
      </c>
      <c r="M80" s="2">
        <f t="shared" si="14"/>
        <v>0</v>
      </c>
      <c r="S80" s="7">
        <v>0.02</v>
      </c>
      <c r="T80" s="5">
        <v>14.38</v>
      </c>
      <c r="U80" s="8">
        <v>0.4</v>
      </c>
      <c r="V80" s="5">
        <v>86.28</v>
      </c>
      <c r="AM80" s="5" t="str">
        <f t="shared" si="16"/>
        <v/>
      </c>
      <c r="AO80" s="5" t="str">
        <f t="shared" si="17"/>
        <v/>
      </c>
      <c r="AQ80" s="5" t="str">
        <f t="shared" si="18"/>
        <v/>
      </c>
      <c r="AT80" s="5">
        <f t="shared" si="15"/>
        <v>100.66</v>
      </c>
      <c r="AU80" s="11">
        <f t="shared" si="19"/>
        <v>2.8792822129622888E-3</v>
      </c>
      <c r="AV80" s="5">
        <f t="shared" si="20"/>
        <v>2.879282212962289</v>
      </c>
    </row>
    <row r="81" spans="1:48" x14ac:dyDescent="0.25">
      <c r="A81" t="s">
        <v>240</v>
      </c>
      <c r="B81" s="1" t="s">
        <v>146</v>
      </c>
      <c r="C81" s="1" t="s">
        <v>147</v>
      </c>
      <c r="D81" s="1" t="s">
        <v>148</v>
      </c>
      <c r="E81" s="1" t="s">
        <v>149</v>
      </c>
      <c r="F81" s="1" t="s">
        <v>63</v>
      </c>
      <c r="G81" s="1" t="s">
        <v>129</v>
      </c>
      <c r="H81" s="1" t="s">
        <v>55</v>
      </c>
      <c r="I81" s="1" t="s">
        <v>56</v>
      </c>
      <c r="J81" s="2">
        <v>80</v>
      </c>
      <c r="K81" s="2">
        <v>40</v>
      </c>
      <c r="L81" s="2">
        <f t="shared" si="13"/>
        <v>6.62</v>
      </c>
      <c r="M81" s="2">
        <f t="shared" si="14"/>
        <v>0</v>
      </c>
      <c r="Q81" s="6">
        <v>0.04</v>
      </c>
      <c r="R81" s="5">
        <v>65.680000000000007</v>
      </c>
      <c r="S81" s="7">
        <v>1.64</v>
      </c>
      <c r="T81" s="5">
        <v>1179.1600000000001</v>
      </c>
      <c r="U81" s="8">
        <v>4.9400000000000004</v>
      </c>
      <c r="V81" s="5">
        <v>1065.558</v>
      </c>
      <c r="AM81" s="5" t="str">
        <f t="shared" si="16"/>
        <v/>
      </c>
      <c r="AO81" s="5" t="str">
        <f t="shared" si="17"/>
        <v/>
      </c>
      <c r="AQ81" s="5" t="str">
        <f t="shared" si="18"/>
        <v/>
      </c>
      <c r="AT81" s="5">
        <f t="shared" si="15"/>
        <v>2310.3980000000001</v>
      </c>
      <c r="AU81" s="11">
        <f t="shared" si="19"/>
        <v>6.6086706400393866E-2</v>
      </c>
      <c r="AV81" s="5">
        <f t="shared" si="20"/>
        <v>66.086706400393865</v>
      </c>
    </row>
    <row r="82" spans="1:48" x14ac:dyDescent="0.25">
      <c r="A82" t="s">
        <v>240</v>
      </c>
      <c r="B82" s="1" t="s">
        <v>146</v>
      </c>
      <c r="C82" s="1" t="s">
        <v>147</v>
      </c>
      <c r="D82" s="1" t="s">
        <v>148</v>
      </c>
      <c r="E82" s="1" t="s">
        <v>149</v>
      </c>
      <c r="F82" s="1" t="s">
        <v>68</v>
      </c>
      <c r="G82" s="1" t="s">
        <v>129</v>
      </c>
      <c r="H82" s="1" t="s">
        <v>55</v>
      </c>
      <c r="I82" s="1" t="s">
        <v>56</v>
      </c>
      <c r="J82" s="2">
        <v>80</v>
      </c>
      <c r="K82" s="2">
        <v>39.24</v>
      </c>
      <c r="L82" s="2">
        <f t="shared" si="13"/>
        <v>29.2</v>
      </c>
      <c r="M82" s="2">
        <f t="shared" si="14"/>
        <v>0</v>
      </c>
      <c r="Q82" s="6">
        <v>14.43</v>
      </c>
      <c r="R82" s="5">
        <v>23694.06</v>
      </c>
      <c r="S82" s="7">
        <v>14.21</v>
      </c>
      <c r="T82" s="5">
        <v>10216.99</v>
      </c>
      <c r="U82" s="8">
        <v>0.56000000000000005</v>
      </c>
      <c r="V82" s="5">
        <v>120.792</v>
      </c>
      <c r="AM82" s="5" t="str">
        <f t="shared" si="16"/>
        <v/>
      </c>
      <c r="AO82" s="5" t="str">
        <f t="shared" si="17"/>
        <v/>
      </c>
      <c r="AQ82" s="5" t="str">
        <f t="shared" si="18"/>
        <v/>
      </c>
      <c r="AT82" s="5">
        <f t="shared" si="15"/>
        <v>34031.842000000004</v>
      </c>
      <c r="AU82" s="11">
        <f t="shared" si="19"/>
        <v>0.97344801654026414</v>
      </c>
      <c r="AV82" s="5">
        <f t="shared" si="20"/>
        <v>973.44801654026412</v>
      </c>
    </row>
    <row r="83" spans="1:48" x14ac:dyDescent="0.25">
      <c r="A83" t="s">
        <v>240</v>
      </c>
      <c r="B83" s="1" t="s">
        <v>146</v>
      </c>
      <c r="C83" s="1" t="s">
        <v>147</v>
      </c>
      <c r="D83" s="1" t="s">
        <v>148</v>
      </c>
      <c r="E83" s="1" t="s">
        <v>149</v>
      </c>
      <c r="F83" s="1" t="s">
        <v>61</v>
      </c>
      <c r="G83" s="1" t="s">
        <v>129</v>
      </c>
      <c r="H83" s="1" t="s">
        <v>55</v>
      </c>
      <c r="I83" s="1" t="s">
        <v>56</v>
      </c>
      <c r="J83" s="2">
        <v>80</v>
      </c>
      <c r="K83" s="2">
        <v>0.19</v>
      </c>
      <c r="L83" s="2">
        <f t="shared" si="13"/>
        <v>0.19</v>
      </c>
      <c r="M83" s="2">
        <f t="shared" si="14"/>
        <v>0</v>
      </c>
      <c r="Q83" s="6">
        <v>0.02</v>
      </c>
      <c r="R83" s="5">
        <v>32.840000000000003</v>
      </c>
      <c r="S83" s="7">
        <v>0.05</v>
      </c>
      <c r="T83" s="5">
        <v>35.950000000000003</v>
      </c>
      <c r="U83" s="8">
        <v>0.12</v>
      </c>
      <c r="V83" s="5">
        <v>25.884</v>
      </c>
      <c r="AM83" s="5" t="str">
        <f t="shared" si="16"/>
        <v/>
      </c>
      <c r="AO83" s="5" t="str">
        <f t="shared" si="17"/>
        <v/>
      </c>
      <c r="AQ83" s="5" t="str">
        <f t="shared" si="18"/>
        <v/>
      </c>
      <c r="AT83" s="5">
        <f t="shared" si="15"/>
        <v>94.674000000000007</v>
      </c>
      <c r="AU83" s="11">
        <f t="shared" si="19"/>
        <v>2.7080584564871026E-3</v>
      </c>
      <c r="AV83" s="5">
        <f t="shared" si="20"/>
        <v>2.7080584564871026</v>
      </c>
    </row>
    <row r="84" spans="1:48" x14ac:dyDescent="0.25">
      <c r="A84" t="s">
        <v>240</v>
      </c>
      <c r="B84" s="1" t="s">
        <v>146</v>
      </c>
      <c r="C84" s="1" t="s">
        <v>147</v>
      </c>
      <c r="D84" s="1" t="s">
        <v>148</v>
      </c>
      <c r="E84" s="1" t="s">
        <v>149</v>
      </c>
      <c r="F84" s="1" t="s">
        <v>116</v>
      </c>
      <c r="G84" s="1" t="s">
        <v>144</v>
      </c>
      <c r="H84" s="1" t="s">
        <v>55</v>
      </c>
      <c r="I84" s="1" t="s">
        <v>56</v>
      </c>
      <c r="J84" s="2">
        <v>80</v>
      </c>
      <c r="K84" s="2">
        <v>0.56000000000000005</v>
      </c>
      <c r="L84" s="2">
        <f t="shared" si="13"/>
        <v>0.05</v>
      </c>
      <c r="M84" s="2">
        <f t="shared" si="14"/>
        <v>0</v>
      </c>
      <c r="U84" s="8">
        <v>0.05</v>
      </c>
      <c r="V84" s="5">
        <v>10.785</v>
      </c>
      <c r="AM84" s="5" t="str">
        <f t="shared" si="16"/>
        <v/>
      </c>
      <c r="AO84" s="5" t="str">
        <f t="shared" si="17"/>
        <v/>
      </c>
      <c r="AQ84" s="5" t="str">
        <f t="shared" si="18"/>
        <v/>
      </c>
      <c r="AT84" s="5">
        <f t="shared" si="15"/>
        <v>10.785</v>
      </c>
      <c r="AU84" s="11">
        <f t="shared" si="19"/>
        <v>3.084945228173881E-4</v>
      </c>
      <c r="AV84" s="5">
        <f t="shared" si="20"/>
        <v>0.30849452281738809</v>
      </c>
    </row>
    <row r="85" spans="1:48" x14ac:dyDescent="0.25">
      <c r="A85" t="s">
        <v>240</v>
      </c>
      <c r="B85" s="1" t="s">
        <v>150</v>
      </c>
      <c r="C85" s="1" t="s">
        <v>151</v>
      </c>
      <c r="D85" s="1" t="s">
        <v>152</v>
      </c>
      <c r="E85" s="1" t="s">
        <v>153</v>
      </c>
      <c r="F85" s="1" t="s">
        <v>145</v>
      </c>
      <c r="G85" s="1" t="s">
        <v>154</v>
      </c>
      <c r="H85" s="1" t="s">
        <v>55</v>
      </c>
      <c r="I85" s="1" t="s">
        <v>56</v>
      </c>
      <c r="J85" s="2">
        <v>160</v>
      </c>
      <c r="K85" s="2">
        <v>37.24</v>
      </c>
      <c r="L85" s="2">
        <f t="shared" si="13"/>
        <v>1.18</v>
      </c>
      <c r="M85" s="2">
        <f t="shared" si="14"/>
        <v>0</v>
      </c>
      <c r="U85" s="8">
        <v>1.18</v>
      </c>
      <c r="V85" s="5">
        <v>254.52600000000001</v>
      </c>
      <c r="AM85" s="5" t="str">
        <f t="shared" si="16"/>
        <v/>
      </c>
      <c r="AO85" s="5" t="str">
        <f t="shared" si="17"/>
        <v/>
      </c>
      <c r="AQ85" s="5" t="str">
        <f t="shared" si="18"/>
        <v/>
      </c>
      <c r="AT85" s="5">
        <f t="shared" si="15"/>
        <v>254.52600000000001</v>
      </c>
      <c r="AU85" s="11">
        <f t="shared" si="19"/>
        <v>7.2804707384903598E-3</v>
      </c>
      <c r="AV85" s="5">
        <f t="shared" si="20"/>
        <v>7.2804707384903598</v>
      </c>
    </row>
    <row r="86" spans="1:48" x14ac:dyDescent="0.25">
      <c r="A86" t="s">
        <v>240</v>
      </c>
      <c r="B86" s="1" t="s">
        <v>155</v>
      </c>
      <c r="C86" s="1" t="s">
        <v>65</v>
      </c>
      <c r="D86" s="1" t="s">
        <v>66</v>
      </c>
      <c r="E86" s="1" t="s">
        <v>67</v>
      </c>
      <c r="F86" s="1" t="s">
        <v>115</v>
      </c>
      <c r="G86" s="1" t="s">
        <v>144</v>
      </c>
      <c r="H86" s="1" t="s">
        <v>55</v>
      </c>
      <c r="I86" s="1" t="s">
        <v>56</v>
      </c>
      <c r="J86" s="2">
        <v>80</v>
      </c>
      <c r="K86" s="2">
        <v>37.869999999999997</v>
      </c>
      <c r="L86" s="2">
        <f t="shared" si="13"/>
        <v>32.980000000000004</v>
      </c>
      <c r="M86" s="2">
        <f t="shared" si="14"/>
        <v>0</v>
      </c>
      <c r="S86" s="7">
        <v>16.32</v>
      </c>
      <c r="T86" s="5">
        <v>11734.08</v>
      </c>
      <c r="U86" s="8">
        <v>16.66</v>
      </c>
      <c r="V86" s="5">
        <v>3593.5619999999999</v>
      </c>
      <c r="AM86" s="5" t="str">
        <f t="shared" si="16"/>
        <v/>
      </c>
      <c r="AO86" s="5" t="str">
        <f t="shared" si="17"/>
        <v/>
      </c>
      <c r="AQ86" s="5" t="str">
        <f t="shared" si="18"/>
        <v/>
      </c>
      <c r="AT86" s="5">
        <f t="shared" si="15"/>
        <v>15327.642</v>
      </c>
      <c r="AU86" s="11">
        <f t="shared" si="19"/>
        <v>0.43843241582807196</v>
      </c>
      <c r="AV86" s="5">
        <f t="shared" si="20"/>
        <v>438.43241582807195</v>
      </c>
    </row>
    <row r="87" spans="1:48" x14ac:dyDescent="0.25">
      <c r="A87" t="s">
        <v>240</v>
      </c>
      <c r="B87" s="1" t="s">
        <v>155</v>
      </c>
      <c r="C87" s="1" t="s">
        <v>65</v>
      </c>
      <c r="D87" s="1" t="s">
        <v>66</v>
      </c>
      <c r="E87" s="1" t="s">
        <v>67</v>
      </c>
      <c r="F87" s="1" t="s">
        <v>111</v>
      </c>
      <c r="G87" s="1" t="s">
        <v>144</v>
      </c>
      <c r="H87" s="1" t="s">
        <v>55</v>
      </c>
      <c r="I87" s="1" t="s">
        <v>56</v>
      </c>
      <c r="J87" s="2">
        <v>80</v>
      </c>
      <c r="K87" s="2">
        <v>0.62</v>
      </c>
      <c r="L87" s="2">
        <f t="shared" si="13"/>
        <v>0.48000000000000004</v>
      </c>
      <c r="M87" s="2">
        <f t="shared" si="14"/>
        <v>0</v>
      </c>
      <c r="S87" s="7">
        <v>0.4</v>
      </c>
      <c r="T87" s="5">
        <v>287.60000000000002</v>
      </c>
      <c r="U87" s="8">
        <v>0.08</v>
      </c>
      <c r="V87" s="5">
        <v>17.256</v>
      </c>
      <c r="AM87" s="5" t="str">
        <f t="shared" si="16"/>
        <v/>
      </c>
      <c r="AO87" s="5" t="str">
        <f t="shared" si="17"/>
        <v/>
      </c>
      <c r="AQ87" s="5" t="str">
        <f t="shared" si="18"/>
        <v/>
      </c>
      <c r="AT87" s="5">
        <f t="shared" si="15"/>
        <v>304.85599999999999</v>
      </c>
      <c r="AU87" s="11">
        <f t="shared" si="19"/>
        <v>8.7201118449715034E-3</v>
      </c>
      <c r="AV87" s="5">
        <f t="shared" si="20"/>
        <v>8.7201118449715036</v>
      </c>
    </row>
    <row r="88" spans="1:48" x14ac:dyDescent="0.25">
      <c r="A88" t="s">
        <v>240</v>
      </c>
      <c r="B88" s="1" t="s">
        <v>155</v>
      </c>
      <c r="C88" s="1" t="s">
        <v>65</v>
      </c>
      <c r="D88" s="1" t="s">
        <v>66</v>
      </c>
      <c r="E88" s="1" t="s">
        <v>67</v>
      </c>
      <c r="F88" s="1" t="s">
        <v>112</v>
      </c>
      <c r="G88" s="1" t="s">
        <v>144</v>
      </c>
      <c r="H88" s="1" t="s">
        <v>55</v>
      </c>
      <c r="I88" s="1" t="s">
        <v>56</v>
      </c>
      <c r="J88" s="2">
        <v>80</v>
      </c>
      <c r="K88" s="2">
        <v>0.57999999999999996</v>
      </c>
      <c r="L88" s="2">
        <f t="shared" si="13"/>
        <v>0.57999999999999996</v>
      </c>
      <c r="M88" s="2">
        <f t="shared" si="14"/>
        <v>0</v>
      </c>
      <c r="S88" s="7">
        <v>0.57999999999999996</v>
      </c>
      <c r="T88" s="5">
        <v>417.02</v>
      </c>
      <c r="AM88" s="5" t="str">
        <f t="shared" si="16"/>
        <v/>
      </c>
      <c r="AO88" s="5" t="str">
        <f t="shared" si="17"/>
        <v/>
      </c>
      <c r="AQ88" s="5" t="str">
        <f t="shared" si="18"/>
        <v/>
      </c>
      <c r="AT88" s="5">
        <f t="shared" si="15"/>
        <v>417.02</v>
      </c>
      <c r="AU88" s="11">
        <f t="shared" si="19"/>
        <v>1.192845488227234E-2</v>
      </c>
      <c r="AV88" s="5">
        <f t="shared" si="20"/>
        <v>11.928454882272339</v>
      </c>
    </row>
    <row r="89" spans="1:48" x14ac:dyDescent="0.25">
      <c r="A89" t="s">
        <v>240</v>
      </c>
      <c r="B89" s="1" t="s">
        <v>155</v>
      </c>
      <c r="C89" s="1" t="s">
        <v>65</v>
      </c>
      <c r="D89" s="1" t="s">
        <v>66</v>
      </c>
      <c r="E89" s="1" t="s">
        <v>67</v>
      </c>
      <c r="F89" s="1" t="s">
        <v>145</v>
      </c>
      <c r="G89" s="1" t="s">
        <v>144</v>
      </c>
      <c r="H89" s="1" t="s">
        <v>55</v>
      </c>
      <c r="I89" s="1" t="s">
        <v>56</v>
      </c>
      <c r="J89" s="2">
        <v>80</v>
      </c>
      <c r="K89" s="2">
        <v>37.4</v>
      </c>
      <c r="L89" s="2">
        <f t="shared" si="13"/>
        <v>37.4</v>
      </c>
      <c r="M89" s="2">
        <f t="shared" si="14"/>
        <v>0</v>
      </c>
      <c r="Q89" s="6">
        <v>5.38</v>
      </c>
      <c r="R89" s="5">
        <v>8833.9599999999991</v>
      </c>
      <c r="S89" s="7">
        <v>31.73</v>
      </c>
      <c r="T89" s="5">
        <v>22813.87</v>
      </c>
      <c r="U89" s="8">
        <v>0.28999999999999998</v>
      </c>
      <c r="V89" s="5">
        <v>62.55299999999999</v>
      </c>
      <c r="AM89" s="5" t="str">
        <f t="shared" si="16"/>
        <v/>
      </c>
      <c r="AO89" s="5" t="str">
        <f t="shared" si="17"/>
        <v/>
      </c>
      <c r="AQ89" s="5" t="str">
        <f t="shared" si="18"/>
        <v/>
      </c>
      <c r="AT89" s="5">
        <f t="shared" si="15"/>
        <v>31710.382999999998</v>
      </c>
      <c r="AU89" s="11">
        <f t="shared" si="19"/>
        <v>0.90704492090325595</v>
      </c>
      <c r="AV89" s="5">
        <f t="shared" si="20"/>
        <v>907.04492090325596</v>
      </c>
    </row>
    <row r="90" spans="1:48" x14ac:dyDescent="0.25">
      <c r="A90" t="s">
        <v>240</v>
      </c>
      <c r="B90" s="1" t="s">
        <v>156</v>
      </c>
      <c r="C90" s="1" t="s">
        <v>151</v>
      </c>
      <c r="D90" s="1" t="s">
        <v>152</v>
      </c>
      <c r="E90" s="1" t="s">
        <v>153</v>
      </c>
      <c r="F90" s="1" t="s">
        <v>85</v>
      </c>
      <c r="G90" s="1" t="s">
        <v>144</v>
      </c>
      <c r="H90" s="1" t="s">
        <v>55</v>
      </c>
      <c r="I90" s="1" t="s">
        <v>56</v>
      </c>
      <c r="J90" s="2">
        <v>80</v>
      </c>
      <c r="K90" s="2">
        <v>0.63</v>
      </c>
      <c r="L90" s="2">
        <f t="shared" si="13"/>
        <v>0.22</v>
      </c>
      <c r="M90" s="2">
        <f t="shared" si="14"/>
        <v>0</v>
      </c>
      <c r="S90" s="7">
        <v>0.22</v>
      </c>
      <c r="T90" s="5">
        <v>273.22000000000003</v>
      </c>
      <c r="AM90" s="5" t="str">
        <f t="shared" si="16"/>
        <v/>
      </c>
      <c r="AO90" s="5" t="str">
        <f t="shared" si="17"/>
        <v/>
      </c>
      <c r="AQ90" s="5" t="str">
        <f t="shared" si="18"/>
        <v/>
      </c>
      <c r="AT90" s="5">
        <f t="shared" si="15"/>
        <v>273.22000000000003</v>
      </c>
      <c r="AU90" s="11">
        <f t="shared" si="19"/>
        <v>7.8151945780404984E-3</v>
      </c>
      <c r="AV90" s="5">
        <f t="shared" si="20"/>
        <v>7.8151945780404981</v>
      </c>
    </row>
    <row r="91" spans="1:48" x14ac:dyDescent="0.25">
      <c r="A91" t="s">
        <v>240</v>
      </c>
      <c r="B91" s="1" t="s">
        <v>156</v>
      </c>
      <c r="C91" s="1" t="s">
        <v>151</v>
      </c>
      <c r="D91" s="1" t="s">
        <v>152</v>
      </c>
      <c r="E91" s="1" t="s">
        <v>153</v>
      </c>
      <c r="F91" s="1" t="s">
        <v>111</v>
      </c>
      <c r="G91" s="1" t="s">
        <v>144</v>
      </c>
      <c r="H91" s="1" t="s">
        <v>55</v>
      </c>
      <c r="I91" s="1" t="s">
        <v>56</v>
      </c>
      <c r="J91" s="2">
        <v>80</v>
      </c>
      <c r="K91" s="2">
        <v>39.770000000000003</v>
      </c>
      <c r="L91" s="2">
        <f t="shared" si="13"/>
        <v>20.54</v>
      </c>
      <c r="M91" s="2">
        <f t="shared" si="14"/>
        <v>0</v>
      </c>
      <c r="S91" s="7">
        <v>19.59</v>
      </c>
      <c r="T91" s="5">
        <v>18938.46</v>
      </c>
      <c r="U91" s="8">
        <v>0.95</v>
      </c>
      <c r="V91" s="5">
        <v>204.91499999999999</v>
      </c>
      <c r="AM91" s="5" t="str">
        <f t="shared" si="16"/>
        <v/>
      </c>
      <c r="AO91" s="5" t="str">
        <f t="shared" si="17"/>
        <v/>
      </c>
      <c r="AQ91" s="5" t="str">
        <f t="shared" si="18"/>
        <v/>
      </c>
      <c r="AT91" s="5">
        <f t="shared" si="15"/>
        <v>19143.375</v>
      </c>
      <c r="AU91" s="11">
        <f t="shared" si="19"/>
        <v>0.54757777800086382</v>
      </c>
      <c r="AV91" s="5">
        <f t="shared" si="20"/>
        <v>547.57777800086387</v>
      </c>
    </row>
    <row r="92" spans="1:48" x14ac:dyDescent="0.25">
      <c r="A92" t="s">
        <v>240</v>
      </c>
      <c r="B92" s="1" t="s">
        <v>156</v>
      </c>
      <c r="C92" s="1" t="s">
        <v>151</v>
      </c>
      <c r="D92" s="1" t="s">
        <v>152</v>
      </c>
      <c r="E92" s="1" t="s">
        <v>153</v>
      </c>
      <c r="F92" s="1" t="s">
        <v>112</v>
      </c>
      <c r="G92" s="1" t="s">
        <v>144</v>
      </c>
      <c r="H92" s="1" t="s">
        <v>55</v>
      </c>
      <c r="I92" s="1" t="s">
        <v>56</v>
      </c>
      <c r="J92" s="2">
        <v>80</v>
      </c>
      <c r="K92" s="2">
        <v>38.39</v>
      </c>
      <c r="L92" s="2">
        <f t="shared" si="13"/>
        <v>38.39</v>
      </c>
      <c r="M92" s="2">
        <f t="shared" si="14"/>
        <v>0</v>
      </c>
      <c r="Q92" s="6">
        <v>9.76</v>
      </c>
      <c r="R92" s="5">
        <v>20414.165000000001</v>
      </c>
      <c r="S92" s="7">
        <v>28.63</v>
      </c>
      <c r="T92" s="5">
        <v>27082.932499999999</v>
      </c>
      <c r="AM92" s="5" t="str">
        <f t="shared" si="16"/>
        <v/>
      </c>
      <c r="AO92" s="5" t="str">
        <f t="shared" si="17"/>
        <v/>
      </c>
      <c r="AQ92" s="5" t="str">
        <f t="shared" si="18"/>
        <v/>
      </c>
      <c r="AT92" s="5">
        <f t="shared" si="15"/>
        <v>47497.097500000003</v>
      </c>
      <c r="AU92" s="11">
        <f t="shared" si="19"/>
        <v>1.3586086628162688</v>
      </c>
      <c r="AV92" s="5">
        <f t="shared" si="20"/>
        <v>1358.6086628162689</v>
      </c>
    </row>
    <row r="93" spans="1:48" x14ac:dyDescent="0.25">
      <c r="A93" t="s">
        <v>240</v>
      </c>
      <c r="B93" s="1" t="s">
        <v>156</v>
      </c>
      <c r="C93" s="1" t="s">
        <v>151</v>
      </c>
      <c r="D93" s="1" t="s">
        <v>152</v>
      </c>
      <c r="E93" s="1" t="s">
        <v>153</v>
      </c>
      <c r="F93" s="1" t="s">
        <v>105</v>
      </c>
      <c r="G93" s="1" t="s">
        <v>144</v>
      </c>
      <c r="H93" s="1" t="s">
        <v>55</v>
      </c>
      <c r="I93" s="1" t="s">
        <v>56</v>
      </c>
      <c r="J93" s="2">
        <v>80</v>
      </c>
      <c r="K93" s="2">
        <v>0.69</v>
      </c>
      <c r="L93" s="2">
        <f t="shared" si="13"/>
        <v>0.69</v>
      </c>
      <c r="M93" s="2">
        <f t="shared" si="14"/>
        <v>0</v>
      </c>
      <c r="Q93" s="6">
        <v>0.37</v>
      </c>
      <c r="R93" s="5">
        <v>874.36500000000001</v>
      </c>
      <c r="S93" s="7">
        <v>0.32</v>
      </c>
      <c r="T93" s="5">
        <v>402.64</v>
      </c>
      <c r="AM93" s="5" t="str">
        <f t="shared" si="16"/>
        <v/>
      </c>
      <c r="AO93" s="5" t="str">
        <f t="shared" si="17"/>
        <v/>
      </c>
      <c r="AQ93" s="5" t="str">
        <f t="shared" si="18"/>
        <v/>
      </c>
      <c r="AT93" s="5">
        <f t="shared" si="15"/>
        <v>1277.0050000000001</v>
      </c>
      <c r="AU93" s="11">
        <f t="shared" si="19"/>
        <v>3.6527496347743972E-2</v>
      </c>
      <c r="AV93" s="5">
        <f t="shared" si="20"/>
        <v>36.52749634774397</v>
      </c>
    </row>
    <row r="94" spans="1:48" x14ac:dyDescent="0.25">
      <c r="A94" t="s">
        <v>240</v>
      </c>
      <c r="B94" s="1" t="s">
        <v>157</v>
      </c>
      <c r="C94" s="1" t="s">
        <v>151</v>
      </c>
      <c r="D94" s="1" t="s">
        <v>152</v>
      </c>
      <c r="E94" s="1" t="s">
        <v>153</v>
      </c>
      <c r="F94" s="1" t="s">
        <v>115</v>
      </c>
      <c r="G94" s="1" t="s">
        <v>144</v>
      </c>
      <c r="H94" s="1" t="s">
        <v>55</v>
      </c>
      <c r="I94" s="1" t="s">
        <v>56</v>
      </c>
      <c r="J94" s="2">
        <v>73.180000000000007</v>
      </c>
      <c r="K94" s="2">
        <v>0.24</v>
      </c>
      <c r="L94" s="2">
        <f t="shared" si="13"/>
        <v>0.03</v>
      </c>
      <c r="M94" s="2">
        <f t="shared" si="14"/>
        <v>0</v>
      </c>
      <c r="U94" s="8">
        <v>0.03</v>
      </c>
      <c r="V94" s="5">
        <v>6.4709999999999992</v>
      </c>
      <c r="AM94" s="5" t="str">
        <f t="shared" si="16"/>
        <v/>
      </c>
      <c r="AO94" s="5" t="str">
        <f t="shared" si="17"/>
        <v/>
      </c>
      <c r="AQ94" s="5" t="str">
        <f t="shared" si="18"/>
        <v/>
      </c>
      <c r="AT94" s="5">
        <f t="shared" si="15"/>
        <v>6.4709999999999992</v>
      </c>
      <c r="AU94" s="11">
        <f t="shared" si="19"/>
        <v>1.8509671369043283E-4</v>
      </c>
      <c r="AV94" s="5">
        <f t="shared" si="20"/>
        <v>0.18509671369043282</v>
      </c>
    </row>
    <row r="95" spans="1:48" x14ac:dyDescent="0.25">
      <c r="A95" t="s">
        <v>240</v>
      </c>
      <c r="B95" s="1" t="s">
        <v>157</v>
      </c>
      <c r="C95" s="1" t="s">
        <v>151</v>
      </c>
      <c r="D95" s="1" t="s">
        <v>152</v>
      </c>
      <c r="E95" s="1" t="s">
        <v>153</v>
      </c>
      <c r="F95" s="1" t="s">
        <v>116</v>
      </c>
      <c r="G95" s="1" t="s">
        <v>144</v>
      </c>
      <c r="H95" s="1" t="s">
        <v>55</v>
      </c>
      <c r="I95" s="1" t="s">
        <v>56</v>
      </c>
      <c r="J95" s="2">
        <v>73.180000000000007</v>
      </c>
      <c r="K95" s="2">
        <v>38.01</v>
      </c>
      <c r="L95" s="2">
        <f t="shared" si="13"/>
        <v>0.14000000000000001</v>
      </c>
      <c r="M95" s="2">
        <f t="shared" si="14"/>
        <v>0</v>
      </c>
      <c r="U95" s="8">
        <v>0.14000000000000001</v>
      </c>
      <c r="V95" s="5">
        <v>30.198</v>
      </c>
      <c r="AM95" s="5" t="str">
        <f t="shared" si="16"/>
        <v/>
      </c>
      <c r="AO95" s="5" t="str">
        <f t="shared" si="17"/>
        <v/>
      </c>
      <c r="AQ95" s="5" t="str">
        <f t="shared" si="18"/>
        <v/>
      </c>
      <c r="AT95" s="5">
        <f t="shared" si="15"/>
        <v>30.198</v>
      </c>
      <c r="AU95" s="11">
        <f t="shared" si="19"/>
        <v>8.6378466388868668E-4</v>
      </c>
      <c r="AV95" s="5">
        <f t="shared" si="20"/>
        <v>0.86378466388868669</v>
      </c>
    </row>
    <row r="96" spans="1:48" x14ac:dyDescent="0.25">
      <c r="A96" t="s">
        <v>240</v>
      </c>
      <c r="B96" s="1" t="s">
        <v>158</v>
      </c>
      <c r="C96" s="1" t="s">
        <v>159</v>
      </c>
      <c r="D96" s="1" t="s">
        <v>160</v>
      </c>
      <c r="E96" s="1" t="s">
        <v>161</v>
      </c>
      <c r="F96" s="1" t="s">
        <v>85</v>
      </c>
      <c r="G96" s="1" t="s">
        <v>144</v>
      </c>
      <c r="H96" s="1" t="s">
        <v>55</v>
      </c>
      <c r="I96" s="1" t="s">
        <v>56</v>
      </c>
      <c r="J96" s="2">
        <v>160</v>
      </c>
      <c r="K96" s="2">
        <v>39.82</v>
      </c>
      <c r="L96" s="2">
        <f t="shared" si="13"/>
        <v>13.56</v>
      </c>
      <c r="M96" s="2">
        <f t="shared" si="14"/>
        <v>0</v>
      </c>
      <c r="S96" s="7">
        <v>11.4</v>
      </c>
      <c r="T96" s="5">
        <v>10267.32</v>
      </c>
      <c r="U96" s="8">
        <v>2.16</v>
      </c>
      <c r="V96" s="5">
        <v>582.39</v>
      </c>
      <c r="AM96" s="5" t="str">
        <f t="shared" si="16"/>
        <v/>
      </c>
      <c r="AO96" s="5" t="str">
        <f t="shared" si="17"/>
        <v/>
      </c>
      <c r="AQ96" s="5" t="str">
        <f t="shared" si="18"/>
        <v/>
      </c>
      <c r="AT96" s="5">
        <f t="shared" si="15"/>
        <v>10849.71</v>
      </c>
      <c r="AU96" s="11">
        <f t="shared" si="19"/>
        <v>0.3103454899542924</v>
      </c>
      <c r="AV96" s="5">
        <f t="shared" si="20"/>
        <v>310.34548995429242</v>
      </c>
    </row>
    <row r="97" spans="1:48" x14ac:dyDescent="0.25">
      <c r="A97" t="s">
        <v>240</v>
      </c>
      <c r="B97" s="1" t="s">
        <v>158</v>
      </c>
      <c r="C97" s="1" t="s">
        <v>159</v>
      </c>
      <c r="D97" s="1" t="s">
        <v>160</v>
      </c>
      <c r="E97" s="1" t="s">
        <v>161</v>
      </c>
      <c r="F97" s="1" t="s">
        <v>61</v>
      </c>
      <c r="G97" s="1" t="s">
        <v>144</v>
      </c>
      <c r="H97" s="1" t="s">
        <v>55</v>
      </c>
      <c r="I97" s="1" t="s">
        <v>56</v>
      </c>
      <c r="J97" s="2">
        <v>160</v>
      </c>
      <c r="K97" s="2">
        <v>38.909999999999997</v>
      </c>
      <c r="L97" s="2">
        <f t="shared" si="13"/>
        <v>14.990000000000002</v>
      </c>
      <c r="M97" s="2">
        <f t="shared" si="14"/>
        <v>0</v>
      </c>
      <c r="S97" s="7">
        <v>0.51</v>
      </c>
      <c r="T97" s="5">
        <v>458.36250000000001</v>
      </c>
      <c r="U97" s="8">
        <v>11.47</v>
      </c>
      <c r="V97" s="5">
        <v>3092.5987500000001</v>
      </c>
      <c r="AA97" s="9">
        <v>1.3</v>
      </c>
      <c r="AB97" s="5">
        <v>140.20500000000001</v>
      </c>
      <c r="AC97" s="10">
        <v>1.71</v>
      </c>
      <c r="AD97" s="5">
        <v>165.97687500000001</v>
      </c>
      <c r="AM97" s="5" t="str">
        <f t="shared" si="16"/>
        <v/>
      </c>
      <c r="AO97" s="5" t="str">
        <f t="shared" si="17"/>
        <v/>
      </c>
      <c r="AQ97" s="5" t="str">
        <f t="shared" si="18"/>
        <v/>
      </c>
      <c r="AT97" s="5">
        <f t="shared" si="15"/>
        <v>3857.1431250000001</v>
      </c>
      <c r="AU97" s="11">
        <f t="shared" si="19"/>
        <v>0.11032985885815895</v>
      </c>
      <c r="AV97" s="5">
        <f t="shared" si="20"/>
        <v>110.32985885815894</v>
      </c>
    </row>
    <row r="98" spans="1:48" x14ac:dyDescent="0.25">
      <c r="A98" t="s">
        <v>240</v>
      </c>
      <c r="B98" s="1" t="s">
        <v>158</v>
      </c>
      <c r="C98" s="1" t="s">
        <v>159</v>
      </c>
      <c r="D98" s="1" t="s">
        <v>160</v>
      </c>
      <c r="E98" s="1" t="s">
        <v>161</v>
      </c>
      <c r="F98" s="1" t="s">
        <v>53</v>
      </c>
      <c r="G98" s="1" t="s">
        <v>144</v>
      </c>
      <c r="H98" s="1" t="s">
        <v>55</v>
      </c>
      <c r="I98" s="1" t="s">
        <v>56</v>
      </c>
      <c r="J98" s="2">
        <v>160</v>
      </c>
      <c r="K98" s="2">
        <v>37.18</v>
      </c>
      <c r="L98" s="2">
        <f t="shared" si="13"/>
        <v>34.44</v>
      </c>
      <c r="M98" s="2">
        <f t="shared" si="14"/>
        <v>0</v>
      </c>
      <c r="S98" s="7">
        <v>19.87</v>
      </c>
      <c r="T98" s="5">
        <v>14739.5</v>
      </c>
      <c r="U98" s="8">
        <v>12.06</v>
      </c>
      <c r="V98" s="5">
        <v>2725.3694999999998</v>
      </c>
      <c r="AA98" s="9">
        <v>2.0699999999999998</v>
      </c>
      <c r="AB98" s="5">
        <v>195.63990000000001</v>
      </c>
      <c r="AC98" s="10">
        <v>0.44</v>
      </c>
      <c r="AD98" s="5">
        <v>42.707500000000003</v>
      </c>
      <c r="AM98" s="5" t="str">
        <f t="shared" si="16"/>
        <v/>
      </c>
      <c r="AO98" s="5" t="str">
        <f t="shared" si="17"/>
        <v/>
      </c>
      <c r="AQ98" s="5" t="str">
        <f t="shared" si="18"/>
        <v/>
      </c>
      <c r="AT98" s="5">
        <f t="shared" si="15"/>
        <v>17703.216899999999</v>
      </c>
      <c r="AU98" s="11">
        <f t="shared" si="19"/>
        <v>0.50638344458954287</v>
      </c>
      <c r="AV98" s="5">
        <f t="shared" si="20"/>
        <v>506.38344458954288</v>
      </c>
    </row>
    <row r="99" spans="1:48" x14ac:dyDescent="0.25">
      <c r="A99" t="s">
        <v>240</v>
      </c>
      <c r="B99" s="1" t="s">
        <v>158</v>
      </c>
      <c r="C99" s="1" t="s">
        <v>159</v>
      </c>
      <c r="D99" s="1" t="s">
        <v>160</v>
      </c>
      <c r="E99" s="1" t="s">
        <v>161</v>
      </c>
      <c r="F99" s="1" t="s">
        <v>105</v>
      </c>
      <c r="G99" s="1" t="s">
        <v>144</v>
      </c>
      <c r="H99" s="1" t="s">
        <v>55</v>
      </c>
      <c r="I99" s="1" t="s">
        <v>56</v>
      </c>
      <c r="J99" s="2">
        <v>160</v>
      </c>
      <c r="K99" s="2">
        <v>38</v>
      </c>
      <c r="L99" s="2">
        <f t="shared" si="13"/>
        <v>38</v>
      </c>
      <c r="M99" s="2">
        <f t="shared" si="14"/>
        <v>0</v>
      </c>
      <c r="Q99" s="6">
        <v>9.52</v>
      </c>
      <c r="R99" s="5">
        <v>16736.084999999999</v>
      </c>
      <c r="S99" s="7">
        <v>28.45</v>
      </c>
      <c r="T99" s="5">
        <v>23047.544999999998</v>
      </c>
      <c r="U99" s="8">
        <v>0.03</v>
      </c>
      <c r="V99" s="5">
        <v>6.4709999999999992</v>
      </c>
      <c r="AM99" s="5" t="str">
        <f t="shared" ref="AM99:AM130" si="21">IF(AL99&gt;0,AL99*$AM$1,"")</f>
        <v/>
      </c>
      <c r="AO99" s="5" t="str">
        <f t="shared" ref="AO99:AO130" si="22">IF(AN99&gt;0,AN99*$AO$1,"")</f>
        <v/>
      </c>
      <c r="AQ99" s="5" t="str">
        <f t="shared" ref="AQ99:AQ130" si="23">IF(AP99&gt;0,AP99*$AQ$1,"")</f>
        <v/>
      </c>
      <c r="AT99" s="5">
        <f t="shared" si="15"/>
        <v>39790.100999999995</v>
      </c>
      <c r="AU99" s="11">
        <f t="shared" ref="AU99:AU130" si="24">(AT99/$AT$265)*100</f>
        <v>1.138157461367703</v>
      </c>
      <c r="AV99" s="5">
        <f t="shared" ref="AV99:AV130" si="25">(AU99/100)*$AV$1</f>
        <v>1138.157461367703</v>
      </c>
    </row>
    <row r="100" spans="1:48" x14ac:dyDescent="0.25">
      <c r="A100" t="s">
        <v>240</v>
      </c>
      <c r="B100" s="1" t="s">
        <v>162</v>
      </c>
      <c r="C100" s="1" t="s">
        <v>123</v>
      </c>
      <c r="D100" s="1" t="s">
        <v>124</v>
      </c>
      <c r="E100" s="1" t="s">
        <v>98</v>
      </c>
      <c r="F100" s="1" t="s">
        <v>85</v>
      </c>
      <c r="G100" s="1" t="s">
        <v>163</v>
      </c>
      <c r="H100" s="1" t="s">
        <v>55</v>
      </c>
      <c r="I100" s="1" t="s">
        <v>56</v>
      </c>
      <c r="J100" s="2">
        <v>80</v>
      </c>
      <c r="K100" s="2">
        <v>0.37</v>
      </c>
      <c r="L100" s="2">
        <f t="shared" si="13"/>
        <v>0.37</v>
      </c>
      <c r="M100" s="2">
        <f t="shared" si="14"/>
        <v>0</v>
      </c>
      <c r="Q100" s="6">
        <v>0.37</v>
      </c>
      <c r="R100" s="5">
        <v>607.54</v>
      </c>
      <c r="AM100" s="5" t="str">
        <f t="shared" si="21"/>
        <v/>
      </c>
      <c r="AO100" s="5" t="str">
        <f t="shared" si="22"/>
        <v/>
      </c>
      <c r="AQ100" s="5" t="str">
        <f t="shared" si="23"/>
        <v/>
      </c>
      <c r="AT100" s="5">
        <f t="shared" si="15"/>
        <v>607.54</v>
      </c>
      <c r="AU100" s="11">
        <f t="shared" si="24"/>
        <v>1.7378095724847099E-2</v>
      </c>
      <c r="AV100" s="5">
        <f t="shared" si="25"/>
        <v>17.3780957248471</v>
      </c>
    </row>
    <row r="101" spans="1:48" x14ac:dyDescent="0.25">
      <c r="A101" t="s">
        <v>240</v>
      </c>
      <c r="B101" s="1" t="s">
        <v>162</v>
      </c>
      <c r="C101" s="1" t="s">
        <v>123</v>
      </c>
      <c r="D101" s="1" t="s">
        <v>124</v>
      </c>
      <c r="E101" s="1" t="s">
        <v>98</v>
      </c>
      <c r="F101" s="1" t="s">
        <v>114</v>
      </c>
      <c r="G101" s="1" t="s">
        <v>163</v>
      </c>
      <c r="H101" s="1" t="s">
        <v>55</v>
      </c>
      <c r="I101" s="1" t="s">
        <v>56</v>
      </c>
      <c r="J101" s="2">
        <v>80</v>
      </c>
      <c r="K101" s="2">
        <v>0.4</v>
      </c>
      <c r="L101" s="2">
        <f t="shared" si="13"/>
        <v>0.39999999999999997</v>
      </c>
      <c r="M101" s="2">
        <f t="shared" si="14"/>
        <v>0</v>
      </c>
      <c r="Q101" s="6">
        <v>0.28999999999999998</v>
      </c>
      <c r="R101" s="5">
        <v>476.17999999999989</v>
      </c>
      <c r="S101" s="7">
        <v>0.11</v>
      </c>
      <c r="T101" s="5">
        <v>79.09</v>
      </c>
      <c r="AM101" s="5" t="str">
        <f t="shared" si="21"/>
        <v/>
      </c>
      <c r="AO101" s="5" t="str">
        <f t="shared" si="22"/>
        <v/>
      </c>
      <c r="AQ101" s="5" t="str">
        <f t="shared" si="23"/>
        <v/>
      </c>
      <c r="AT101" s="5">
        <f t="shared" si="15"/>
        <v>555.26999999999987</v>
      </c>
      <c r="AU101" s="11">
        <f t="shared" si="24"/>
        <v>1.5882962789504965E-2</v>
      </c>
      <c r="AV101" s="5">
        <f t="shared" si="25"/>
        <v>15.882962789504965</v>
      </c>
    </row>
    <row r="102" spans="1:48" x14ac:dyDescent="0.25">
      <c r="A102" t="s">
        <v>240</v>
      </c>
      <c r="B102" s="1" t="s">
        <v>162</v>
      </c>
      <c r="C102" s="1" t="s">
        <v>123</v>
      </c>
      <c r="D102" s="1" t="s">
        <v>124</v>
      </c>
      <c r="E102" s="1" t="s">
        <v>98</v>
      </c>
      <c r="F102" s="1" t="s">
        <v>112</v>
      </c>
      <c r="G102" s="1" t="s">
        <v>163</v>
      </c>
      <c r="H102" s="1" t="s">
        <v>55</v>
      </c>
      <c r="I102" s="1" t="s">
        <v>56</v>
      </c>
      <c r="J102" s="2">
        <v>80</v>
      </c>
      <c r="K102" s="2">
        <v>38.6</v>
      </c>
      <c r="L102" s="2">
        <f t="shared" si="13"/>
        <v>38.6</v>
      </c>
      <c r="M102" s="2">
        <f t="shared" si="14"/>
        <v>0</v>
      </c>
      <c r="O102" s="4">
        <v>9.58</v>
      </c>
      <c r="P102" s="5">
        <v>21200.54</v>
      </c>
      <c r="Q102" s="6">
        <v>19.670000000000002</v>
      </c>
      <c r="R102" s="5">
        <v>32298.14</v>
      </c>
      <c r="S102" s="7">
        <v>9.07</v>
      </c>
      <c r="T102" s="5">
        <v>6521.33</v>
      </c>
      <c r="U102" s="8">
        <v>0.28000000000000003</v>
      </c>
      <c r="V102" s="5">
        <v>60.396000000000001</v>
      </c>
      <c r="AM102" s="5" t="str">
        <f t="shared" si="21"/>
        <v/>
      </c>
      <c r="AO102" s="5" t="str">
        <f t="shared" si="22"/>
        <v/>
      </c>
      <c r="AQ102" s="5" t="str">
        <f t="shared" si="23"/>
        <v/>
      </c>
      <c r="AT102" s="5">
        <f t="shared" si="15"/>
        <v>60080.406000000003</v>
      </c>
      <c r="AU102" s="11">
        <f t="shared" si="24"/>
        <v>1.7185420657992529</v>
      </c>
      <c r="AV102" s="5">
        <f t="shared" si="25"/>
        <v>1718.5420657992529</v>
      </c>
    </row>
    <row r="103" spans="1:48" x14ac:dyDescent="0.25">
      <c r="A103" t="s">
        <v>240</v>
      </c>
      <c r="B103" s="1" t="s">
        <v>162</v>
      </c>
      <c r="C103" s="1" t="s">
        <v>123</v>
      </c>
      <c r="D103" s="1" t="s">
        <v>124</v>
      </c>
      <c r="E103" s="1" t="s">
        <v>98</v>
      </c>
      <c r="F103" s="1" t="s">
        <v>105</v>
      </c>
      <c r="G103" s="1" t="s">
        <v>163</v>
      </c>
      <c r="H103" s="1" t="s">
        <v>55</v>
      </c>
      <c r="I103" s="1" t="s">
        <v>56</v>
      </c>
      <c r="J103" s="2">
        <v>80</v>
      </c>
      <c r="K103" s="2">
        <v>0.22</v>
      </c>
      <c r="L103" s="2">
        <f t="shared" si="13"/>
        <v>0.22000000000000003</v>
      </c>
      <c r="M103" s="2">
        <f t="shared" si="14"/>
        <v>0</v>
      </c>
      <c r="Q103" s="6">
        <v>0.14000000000000001</v>
      </c>
      <c r="R103" s="5">
        <v>229.88</v>
      </c>
      <c r="S103" s="7">
        <v>0.08</v>
      </c>
      <c r="T103" s="5">
        <v>57.52</v>
      </c>
      <c r="AM103" s="5" t="str">
        <f t="shared" si="21"/>
        <v/>
      </c>
      <c r="AO103" s="5" t="str">
        <f t="shared" si="22"/>
        <v/>
      </c>
      <c r="AQ103" s="5" t="str">
        <f t="shared" si="23"/>
        <v/>
      </c>
      <c r="AT103" s="5">
        <f t="shared" si="15"/>
        <v>287.39999999999998</v>
      </c>
      <c r="AU103" s="11">
        <f t="shared" si="24"/>
        <v>8.2207998013646109E-3</v>
      </c>
      <c r="AV103" s="5">
        <f t="shared" si="25"/>
        <v>8.2207998013646115</v>
      </c>
    </row>
    <row r="104" spans="1:48" x14ac:dyDescent="0.25">
      <c r="A104" t="s">
        <v>240</v>
      </c>
      <c r="B104" s="1" t="s">
        <v>162</v>
      </c>
      <c r="C104" s="1" t="s">
        <v>123</v>
      </c>
      <c r="D104" s="1" t="s">
        <v>124</v>
      </c>
      <c r="E104" s="1" t="s">
        <v>98</v>
      </c>
      <c r="F104" s="1" t="s">
        <v>111</v>
      </c>
      <c r="G104" s="1" t="s">
        <v>163</v>
      </c>
      <c r="H104" s="1" t="s">
        <v>55</v>
      </c>
      <c r="I104" s="1" t="s">
        <v>56</v>
      </c>
      <c r="J104" s="2">
        <v>80</v>
      </c>
      <c r="K104" s="2">
        <v>39.729999999999997</v>
      </c>
      <c r="L104" s="2">
        <f t="shared" si="13"/>
        <v>39.729999999999997</v>
      </c>
      <c r="M104" s="2">
        <f t="shared" si="14"/>
        <v>0</v>
      </c>
      <c r="O104" s="4">
        <v>3.71</v>
      </c>
      <c r="P104" s="5">
        <v>8210.23</v>
      </c>
      <c r="Q104" s="6">
        <v>34.72</v>
      </c>
      <c r="R104" s="5">
        <v>57010.239999999998</v>
      </c>
      <c r="S104" s="7">
        <v>1.3</v>
      </c>
      <c r="T104" s="5">
        <v>934.7</v>
      </c>
      <c r="AM104" s="5" t="str">
        <f t="shared" si="21"/>
        <v/>
      </c>
      <c r="AO104" s="5" t="str">
        <f t="shared" si="22"/>
        <v/>
      </c>
      <c r="AQ104" s="5" t="str">
        <f t="shared" si="23"/>
        <v/>
      </c>
      <c r="AT104" s="5">
        <f t="shared" si="15"/>
        <v>66155.17</v>
      </c>
      <c r="AU104" s="11">
        <f t="shared" si="24"/>
        <v>1.8923048308811485</v>
      </c>
      <c r="AV104" s="5">
        <f t="shared" si="25"/>
        <v>1892.3048308811485</v>
      </c>
    </row>
    <row r="105" spans="1:48" x14ac:dyDescent="0.25">
      <c r="A105" t="s">
        <v>240</v>
      </c>
      <c r="B105" s="1" t="s">
        <v>164</v>
      </c>
      <c r="C105" s="1" t="s">
        <v>123</v>
      </c>
      <c r="D105" s="1" t="s">
        <v>124</v>
      </c>
      <c r="E105" s="1" t="s">
        <v>98</v>
      </c>
      <c r="F105" s="1" t="s">
        <v>145</v>
      </c>
      <c r="G105" s="1" t="s">
        <v>163</v>
      </c>
      <c r="H105" s="1" t="s">
        <v>55</v>
      </c>
      <c r="I105" s="1" t="s">
        <v>56</v>
      </c>
      <c r="J105" s="2">
        <v>80</v>
      </c>
      <c r="K105" s="2">
        <v>37.58</v>
      </c>
      <c r="L105" s="2">
        <f t="shared" si="13"/>
        <v>37.58</v>
      </c>
      <c r="M105" s="2">
        <f t="shared" si="14"/>
        <v>0</v>
      </c>
      <c r="O105" s="4">
        <v>6.11</v>
      </c>
      <c r="P105" s="5">
        <v>13521.43</v>
      </c>
      <c r="Q105" s="6">
        <v>17.45</v>
      </c>
      <c r="R105" s="5">
        <v>28652.9</v>
      </c>
      <c r="S105" s="7">
        <v>12.48</v>
      </c>
      <c r="T105" s="5">
        <v>8973.1200000000008</v>
      </c>
      <c r="U105" s="8">
        <v>1.54</v>
      </c>
      <c r="V105" s="5">
        <v>332.178</v>
      </c>
      <c r="AM105" s="5" t="str">
        <f t="shared" si="21"/>
        <v/>
      </c>
      <c r="AO105" s="5" t="str">
        <f t="shared" si="22"/>
        <v/>
      </c>
      <c r="AQ105" s="5" t="str">
        <f t="shared" si="23"/>
        <v/>
      </c>
      <c r="AT105" s="5">
        <f t="shared" si="15"/>
        <v>51479.628000000004</v>
      </c>
      <c r="AU105" s="11">
        <f t="shared" si="24"/>
        <v>1.472525106599597</v>
      </c>
      <c r="AV105" s="5">
        <f t="shared" si="25"/>
        <v>1472.5251065995972</v>
      </c>
    </row>
    <row r="106" spans="1:48" x14ac:dyDescent="0.25">
      <c r="A106" t="s">
        <v>240</v>
      </c>
      <c r="B106" s="1" t="s">
        <v>164</v>
      </c>
      <c r="C106" s="1" t="s">
        <v>123</v>
      </c>
      <c r="D106" s="1" t="s">
        <v>124</v>
      </c>
      <c r="E106" s="1" t="s">
        <v>98</v>
      </c>
      <c r="F106" s="1" t="s">
        <v>112</v>
      </c>
      <c r="G106" s="1" t="s">
        <v>163</v>
      </c>
      <c r="H106" s="1" t="s">
        <v>55</v>
      </c>
      <c r="I106" s="1" t="s">
        <v>56</v>
      </c>
      <c r="J106" s="2">
        <v>80</v>
      </c>
      <c r="K106" s="2">
        <v>0.24</v>
      </c>
      <c r="L106" s="2">
        <f t="shared" si="13"/>
        <v>0.22999999999999998</v>
      </c>
      <c r="M106" s="2">
        <f t="shared" si="14"/>
        <v>0</v>
      </c>
      <c r="O106" s="4">
        <v>0.11</v>
      </c>
      <c r="P106" s="5">
        <v>243.43</v>
      </c>
      <c r="Q106" s="6">
        <v>0.12</v>
      </c>
      <c r="R106" s="5">
        <v>197.04</v>
      </c>
      <c r="AM106" s="5" t="str">
        <f t="shared" si="21"/>
        <v/>
      </c>
      <c r="AO106" s="5" t="str">
        <f t="shared" si="22"/>
        <v/>
      </c>
      <c r="AQ106" s="5" t="str">
        <f t="shared" si="23"/>
        <v/>
      </c>
      <c r="AT106" s="5">
        <f t="shared" si="15"/>
        <v>440.47</v>
      </c>
      <c r="AU106" s="11">
        <f t="shared" si="24"/>
        <v>1.2599219514638382E-2</v>
      </c>
      <c r="AV106" s="5">
        <f t="shared" si="25"/>
        <v>12.599219514638381</v>
      </c>
    </row>
    <row r="107" spans="1:48" x14ac:dyDescent="0.25">
      <c r="A107" t="s">
        <v>240</v>
      </c>
      <c r="B107" s="1" t="s">
        <v>164</v>
      </c>
      <c r="C107" s="1" t="s">
        <v>123</v>
      </c>
      <c r="D107" s="1" t="s">
        <v>124</v>
      </c>
      <c r="E107" s="1" t="s">
        <v>98</v>
      </c>
      <c r="F107" s="1" t="s">
        <v>116</v>
      </c>
      <c r="G107" s="1" t="s">
        <v>163</v>
      </c>
      <c r="H107" s="1" t="s">
        <v>55</v>
      </c>
      <c r="I107" s="1" t="s">
        <v>56</v>
      </c>
      <c r="J107" s="2">
        <v>80</v>
      </c>
      <c r="K107" s="2">
        <v>0.33</v>
      </c>
      <c r="L107" s="2">
        <f t="shared" si="13"/>
        <v>0.33</v>
      </c>
      <c r="M107" s="2">
        <f t="shared" si="14"/>
        <v>0</v>
      </c>
      <c r="Q107" s="6">
        <v>0.04</v>
      </c>
      <c r="R107" s="5">
        <v>65.680000000000007</v>
      </c>
      <c r="S107" s="7">
        <v>0.12</v>
      </c>
      <c r="T107" s="5">
        <v>86.28</v>
      </c>
      <c r="U107" s="8">
        <v>0.01</v>
      </c>
      <c r="V107" s="5">
        <v>2.157</v>
      </c>
      <c r="AA107" s="9">
        <v>0.06</v>
      </c>
      <c r="AB107" s="5">
        <v>5.1768000000000001</v>
      </c>
      <c r="AC107" s="10">
        <v>9.9999999999999992E-2</v>
      </c>
      <c r="AD107" s="5">
        <v>7.7650000000000006</v>
      </c>
      <c r="AM107" s="5" t="str">
        <f t="shared" si="21"/>
        <v/>
      </c>
      <c r="AO107" s="5" t="str">
        <f t="shared" si="22"/>
        <v/>
      </c>
      <c r="AQ107" s="5" t="str">
        <f t="shared" si="23"/>
        <v/>
      </c>
      <c r="AT107" s="5">
        <f t="shared" si="15"/>
        <v>167.05880000000002</v>
      </c>
      <c r="AU107" s="11">
        <f t="shared" si="24"/>
        <v>4.7785558450111716E-3</v>
      </c>
      <c r="AV107" s="5">
        <f t="shared" si="25"/>
        <v>4.7785558450111711</v>
      </c>
    </row>
    <row r="108" spans="1:48" x14ac:dyDescent="0.25">
      <c r="A108" t="s">
        <v>240</v>
      </c>
      <c r="B108" s="1" t="s">
        <v>164</v>
      </c>
      <c r="C108" s="1" t="s">
        <v>123</v>
      </c>
      <c r="D108" s="1" t="s">
        <v>124</v>
      </c>
      <c r="E108" s="1" t="s">
        <v>98</v>
      </c>
      <c r="F108" s="1" t="s">
        <v>115</v>
      </c>
      <c r="G108" s="1" t="s">
        <v>163</v>
      </c>
      <c r="H108" s="1" t="s">
        <v>55</v>
      </c>
      <c r="I108" s="1" t="s">
        <v>56</v>
      </c>
      <c r="J108" s="2">
        <v>80</v>
      </c>
      <c r="K108" s="2">
        <v>38.659999999999997</v>
      </c>
      <c r="L108" s="2">
        <f t="shared" si="13"/>
        <v>38.650000000000006</v>
      </c>
      <c r="M108" s="2">
        <f t="shared" si="14"/>
        <v>0</v>
      </c>
      <c r="Q108" s="6">
        <v>5.27</v>
      </c>
      <c r="R108" s="5">
        <v>8653.34</v>
      </c>
      <c r="S108" s="7">
        <v>11.01</v>
      </c>
      <c r="T108" s="5">
        <v>7916.19</v>
      </c>
      <c r="U108" s="8">
        <v>11.75</v>
      </c>
      <c r="V108" s="5">
        <v>2534.4749999999999</v>
      </c>
      <c r="AA108" s="9">
        <v>4.0599999999999996</v>
      </c>
      <c r="AB108" s="5">
        <v>350.29680000000002</v>
      </c>
      <c r="AC108" s="10">
        <v>6.56</v>
      </c>
      <c r="AD108" s="5">
        <v>509.38400000000013</v>
      </c>
      <c r="AM108" s="5" t="str">
        <f t="shared" si="21"/>
        <v/>
      </c>
      <c r="AO108" s="5" t="str">
        <f t="shared" si="22"/>
        <v/>
      </c>
      <c r="AQ108" s="5" t="str">
        <f t="shared" si="23"/>
        <v/>
      </c>
      <c r="AT108" s="5">
        <f t="shared" si="15"/>
        <v>19963.685799999999</v>
      </c>
      <c r="AU108" s="11">
        <f t="shared" si="24"/>
        <v>0.57104197724128569</v>
      </c>
      <c r="AV108" s="5">
        <f t="shared" si="25"/>
        <v>571.04197724128574</v>
      </c>
    </row>
    <row r="109" spans="1:48" x14ac:dyDescent="0.25">
      <c r="A109" t="s">
        <v>240</v>
      </c>
      <c r="B109" s="1" t="s">
        <v>164</v>
      </c>
      <c r="C109" s="1" t="s">
        <v>123</v>
      </c>
      <c r="D109" s="1" t="s">
        <v>124</v>
      </c>
      <c r="E109" s="1" t="s">
        <v>98</v>
      </c>
      <c r="F109" s="1" t="s">
        <v>111</v>
      </c>
      <c r="G109" s="1" t="s">
        <v>163</v>
      </c>
      <c r="H109" s="1" t="s">
        <v>55</v>
      </c>
      <c r="I109" s="1" t="s">
        <v>56</v>
      </c>
      <c r="J109" s="2">
        <v>80</v>
      </c>
      <c r="K109" s="2">
        <v>0.34</v>
      </c>
      <c r="L109" s="2">
        <f t="shared" si="13"/>
        <v>0.34</v>
      </c>
      <c r="M109" s="2">
        <f t="shared" si="14"/>
        <v>0</v>
      </c>
      <c r="Q109" s="6">
        <v>0.34</v>
      </c>
      <c r="R109" s="5">
        <v>558.28</v>
      </c>
      <c r="AM109" s="5" t="str">
        <f t="shared" si="21"/>
        <v/>
      </c>
      <c r="AO109" s="5" t="str">
        <f t="shared" si="22"/>
        <v/>
      </c>
      <c r="AQ109" s="5" t="str">
        <f t="shared" si="23"/>
        <v/>
      </c>
      <c r="AT109" s="5">
        <f t="shared" si="15"/>
        <v>558.28</v>
      </c>
      <c r="AU109" s="11">
        <f t="shared" si="24"/>
        <v>1.5969060936345984E-2</v>
      </c>
      <c r="AV109" s="5">
        <f t="shared" si="25"/>
        <v>15.969060936345985</v>
      </c>
    </row>
    <row r="110" spans="1:48" x14ac:dyDescent="0.25">
      <c r="A110" t="s">
        <v>240</v>
      </c>
      <c r="B110" s="1" t="s">
        <v>165</v>
      </c>
      <c r="C110" s="1" t="s">
        <v>151</v>
      </c>
      <c r="D110" s="1" t="s">
        <v>152</v>
      </c>
      <c r="E110" s="1" t="s">
        <v>153</v>
      </c>
      <c r="F110" s="1" t="s">
        <v>114</v>
      </c>
      <c r="G110" s="1" t="s">
        <v>163</v>
      </c>
      <c r="H110" s="1" t="s">
        <v>55</v>
      </c>
      <c r="I110" s="1" t="s">
        <v>56</v>
      </c>
      <c r="J110" s="2">
        <v>66.23</v>
      </c>
      <c r="K110" s="2">
        <v>0.42</v>
      </c>
      <c r="L110" s="2">
        <f t="shared" si="13"/>
        <v>0.42</v>
      </c>
      <c r="M110" s="2">
        <f t="shared" si="14"/>
        <v>0</v>
      </c>
      <c r="Q110" s="6">
        <v>0.42</v>
      </c>
      <c r="R110" s="5">
        <v>689.64</v>
      </c>
      <c r="AM110" s="5" t="str">
        <f t="shared" si="21"/>
        <v/>
      </c>
      <c r="AO110" s="5" t="str">
        <f t="shared" si="22"/>
        <v/>
      </c>
      <c r="AQ110" s="5" t="str">
        <f t="shared" si="23"/>
        <v/>
      </c>
      <c r="AT110" s="5">
        <f t="shared" si="15"/>
        <v>689.64</v>
      </c>
      <c r="AU110" s="11">
        <f t="shared" si="24"/>
        <v>1.9726487039015625E-2</v>
      </c>
      <c r="AV110" s="5">
        <f t="shared" si="25"/>
        <v>19.726487039015623</v>
      </c>
    </row>
    <row r="111" spans="1:48" x14ac:dyDescent="0.25">
      <c r="A111" t="s">
        <v>240</v>
      </c>
      <c r="B111" s="1" t="s">
        <v>165</v>
      </c>
      <c r="C111" s="1" t="s">
        <v>151</v>
      </c>
      <c r="D111" s="1" t="s">
        <v>152</v>
      </c>
      <c r="E111" s="1" t="s">
        <v>153</v>
      </c>
      <c r="F111" s="1" t="s">
        <v>116</v>
      </c>
      <c r="G111" s="1" t="s">
        <v>163</v>
      </c>
      <c r="H111" s="1" t="s">
        <v>55</v>
      </c>
      <c r="I111" s="1" t="s">
        <v>56</v>
      </c>
      <c r="J111" s="2">
        <v>66.23</v>
      </c>
      <c r="K111" s="2">
        <v>25.28</v>
      </c>
      <c r="L111" s="2">
        <f t="shared" si="13"/>
        <v>25.28</v>
      </c>
      <c r="M111" s="2">
        <f t="shared" si="14"/>
        <v>0</v>
      </c>
      <c r="Q111" s="6">
        <v>15.73</v>
      </c>
      <c r="R111" s="5">
        <v>25828.66</v>
      </c>
      <c r="S111" s="7">
        <v>7.01</v>
      </c>
      <c r="T111" s="5">
        <v>5040.1899999999996</v>
      </c>
      <c r="U111" s="8">
        <v>1.99</v>
      </c>
      <c r="V111" s="5">
        <v>429.24299999999988</v>
      </c>
      <c r="AA111" s="9">
        <v>0.46</v>
      </c>
      <c r="AB111" s="5">
        <v>39.688800000000001</v>
      </c>
      <c r="AC111" s="10">
        <v>0.09</v>
      </c>
      <c r="AD111" s="5">
        <v>6.9885000000000002</v>
      </c>
      <c r="AM111" s="5" t="str">
        <f t="shared" si="21"/>
        <v/>
      </c>
      <c r="AO111" s="5" t="str">
        <f t="shared" si="22"/>
        <v/>
      </c>
      <c r="AQ111" s="5" t="str">
        <f t="shared" si="23"/>
        <v/>
      </c>
      <c r="AT111" s="5">
        <f t="shared" si="15"/>
        <v>31344.770299999996</v>
      </c>
      <c r="AU111" s="11">
        <f t="shared" si="24"/>
        <v>0.89658692225490377</v>
      </c>
      <c r="AV111" s="5">
        <f t="shared" si="25"/>
        <v>896.58692225490381</v>
      </c>
    </row>
    <row r="112" spans="1:48" x14ac:dyDescent="0.25">
      <c r="A112" t="s">
        <v>240</v>
      </c>
      <c r="B112" s="1" t="s">
        <v>165</v>
      </c>
      <c r="C112" s="1" t="s">
        <v>151</v>
      </c>
      <c r="D112" s="1" t="s">
        <v>152</v>
      </c>
      <c r="E112" s="1" t="s">
        <v>153</v>
      </c>
      <c r="F112" s="1" t="s">
        <v>120</v>
      </c>
      <c r="G112" s="1" t="s">
        <v>163</v>
      </c>
      <c r="H112" s="1" t="s">
        <v>55</v>
      </c>
      <c r="I112" s="1" t="s">
        <v>56</v>
      </c>
      <c r="J112" s="2">
        <v>66.23</v>
      </c>
      <c r="K112" s="2">
        <v>0.51</v>
      </c>
      <c r="L112" s="2">
        <f t="shared" si="13"/>
        <v>0.51</v>
      </c>
      <c r="M112" s="2">
        <f t="shared" si="14"/>
        <v>0</v>
      </c>
      <c r="Q112" s="6">
        <v>0.51</v>
      </c>
      <c r="R112" s="5">
        <v>837.42</v>
      </c>
      <c r="AM112" s="5" t="str">
        <f t="shared" si="21"/>
        <v/>
      </c>
      <c r="AO112" s="5" t="str">
        <f t="shared" si="22"/>
        <v/>
      </c>
      <c r="AQ112" s="5" t="str">
        <f t="shared" si="23"/>
        <v/>
      </c>
      <c r="AT112" s="5">
        <f t="shared" si="15"/>
        <v>837.42</v>
      </c>
      <c r="AU112" s="11">
        <f t="shared" si="24"/>
        <v>2.3953591404518974E-2</v>
      </c>
      <c r="AV112" s="5">
        <f t="shared" si="25"/>
        <v>23.953591404518974</v>
      </c>
    </row>
    <row r="113" spans="1:48" x14ac:dyDescent="0.25">
      <c r="A113" t="s">
        <v>240</v>
      </c>
      <c r="B113" s="1" t="s">
        <v>165</v>
      </c>
      <c r="C113" s="1" t="s">
        <v>151</v>
      </c>
      <c r="D113" s="1" t="s">
        <v>152</v>
      </c>
      <c r="E113" s="1" t="s">
        <v>153</v>
      </c>
      <c r="F113" s="1" t="s">
        <v>121</v>
      </c>
      <c r="G113" s="1" t="s">
        <v>163</v>
      </c>
      <c r="H113" s="1" t="s">
        <v>55</v>
      </c>
      <c r="I113" s="1" t="s">
        <v>56</v>
      </c>
      <c r="J113" s="2">
        <v>66.23</v>
      </c>
      <c r="K113" s="2">
        <v>38.08</v>
      </c>
      <c r="L113" s="2">
        <f t="shared" si="13"/>
        <v>38.07</v>
      </c>
      <c r="M113" s="2">
        <f t="shared" si="14"/>
        <v>0</v>
      </c>
      <c r="Q113" s="6">
        <v>34.67</v>
      </c>
      <c r="R113" s="5">
        <v>56928.14</v>
      </c>
      <c r="S113" s="7">
        <v>3.4</v>
      </c>
      <c r="T113" s="5">
        <v>2444.6</v>
      </c>
      <c r="AM113" s="5" t="str">
        <f t="shared" si="21"/>
        <v/>
      </c>
      <c r="AO113" s="5" t="str">
        <f t="shared" si="22"/>
        <v/>
      </c>
      <c r="AQ113" s="5" t="str">
        <f t="shared" si="23"/>
        <v/>
      </c>
      <c r="AT113" s="5">
        <f t="shared" si="15"/>
        <v>59372.74</v>
      </c>
      <c r="AU113" s="11">
        <f t="shared" si="24"/>
        <v>1.6982999624163979</v>
      </c>
      <c r="AV113" s="5">
        <f t="shared" si="25"/>
        <v>1698.2999624163979</v>
      </c>
    </row>
    <row r="114" spans="1:48" x14ac:dyDescent="0.25">
      <c r="A114" t="s">
        <v>240</v>
      </c>
      <c r="B114" s="1" t="s">
        <v>166</v>
      </c>
      <c r="C114" s="1" t="s">
        <v>96</v>
      </c>
      <c r="D114" s="1" t="s">
        <v>97</v>
      </c>
      <c r="E114" s="1" t="s">
        <v>98</v>
      </c>
      <c r="F114" s="1" t="s">
        <v>116</v>
      </c>
      <c r="G114" s="1" t="s">
        <v>163</v>
      </c>
      <c r="H114" s="1" t="s">
        <v>55</v>
      </c>
      <c r="I114" s="1" t="s">
        <v>56</v>
      </c>
      <c r="J114" s="2">
        <v>13.77</v>
      </c>
      <c r="K114" s="2">
        <v>13.11</v>
      </c>
      <c r="L114" s="2">
        <f t="shared" si="13"/>
        <v>13.100000000000001</v>
      </c>
      <c r="M114" s="2">
        <f t="shared" si="14"/>
        <v>0</v>
      </c>
      <c r="Q114" s="6">
        <v>2.4</v>
      </c>
      <c r="R114" s="5">
        <v>3940.8</v>
      </c>
      <c r="AA114" s="9">
        <v>4.51</v>
      </c>
      <c r="AB114" s="5">
        <v>389.12279999999998</v>
      </c>
      <c r="AC114" s="10">
        <v>6.19</v>
      </c>
      <c r="AD114" s="5">
        <v>480.65350000000001</v>
      </c>
      <c r="AM114" s="5" t="str">
        <f t="shared" si="21"/>
        <v/>
      </c>
      <c r="AO114" s="5" t="str">
        <f t="shared" si="22"/>
        <v/>
      </c>
      <c r="AQ114" s="5" t="str">
        <f t="shared" si="23"/>
        <v/>
      </c>
      <c r="AT114" s="5">
        <f t="shared" si="15"/>
        <v>4810.5763000000006</v>
      </c>
      <c r="AU114" s="11">
        <f t="shared" si="24"/>
        <v>0.1376018952383066</v>
      </c>
      <c r="AV114" s="5">
        <f t="shared" si="25"/>
        <v>137.60189523830661</v>
      </c>
    </row>
    <row r="115" spans="1:48" x14ac:dyDescent="0.25">
      <c r="A115" t="s">
        <v>240</v>
      </c>
      <c r="B115" s="1" t="s">
        <v>167</v>
      </c>
      <c r="C115" s="1" t="s">
        <v>168</v>
      </c>
      <c r="D115" s="1" t="s">
        <v>97</v>
      </c>
      <c r="E115" s="1" t="s">
        <v>98</v>
      </c>
      <c r="F115" s="1" t="s">
        <v>114</v>
      </c>
      <c r="G115" s="1" t="s">
        <v>163</v>
      </c>
      <c r="H115" s="1" t="s">
        <v>55</v>
      </c>
      <c r="I115" s="1" t="s">
        <v>56</v>
      </c>
      <c r="J115" s="2">
        <v>80</v>
      </c>
      <c r="K115" s="2">
        <v>39.299999999999997</v>
      </c>
      <c r="L115" s="2">
        <f t="shared" si="13"/>
        <v>39.300000000000004</v>
      </c>
      <c r="M115" s="2">
        <f t="shared" si="14"/>
        <v>0</v>
      </c>
      <c r="O115" s="4">
        <v>18.39</v>
      </c>
      <c r="P115" s="5">
        <v>40697.07</v>
      </c>
      <c r="Q115" s="6">
        <v>17.059999999999999</v>
      </c>
      <c r="R115" s="5">
        <v>28012.52</v>
      </c>
      <c r="S115" s="7">
        <v>3.85</v>
      </c>
      <c r="T115" s="5">
        <v>2768.15</v>
      </c>
      <c r="AM115" s="5" t="str">
        <f t="shared" si="21"/>
        <v/>
      </c>
      <c r="AO115" s="5" t="str">
        <f t="shared" si="22"/>
        <v/>
      </c>
      <c r="AQ115" s="5" t="str">
        <f t="shared" si="23"/>
        <v/>
      </c>
      <c r="AT115" s="5">
        <f t="shared" si="15"/>
        <v>71477.739999999991</v>
      </c>
      <c r="AU115" s="11">
        <f t="shared" si="24"/>
        <v>2.0445518120876525</v>
      </c>
      <c r="AV115" s="5">
        <f t="shared" si="25"/>
        <v>2044.5518120876523</v>
      </c>
    </row>
    <row r="116" spans="1:48" x14ac:dyDescent="0.25">
      <c r="A116" t="s">
        <v>240</v>
      </c>
      <c r="B116" s="1" t="s">
        <v>167</v>
      </c>
      <c r="C116" s="1" t="s">
        <v>168</v>
      </c>
      <c r="D116" s="1" t="s">
        <v>97</v>
      </c>
      <c r="E116" s="1" t="s">
        <v>98</v>
      </c>
      <c r="F116" s="1" t="s">
        <v>68</v>
      </c>
      <c r="G116" s="1" t="s">
        <v>163</v>
      </c>
      <c r="H116" s="1" t="s">
        <v>55</v>
      </c>
      <c r="I116" s="1" t="s">
        <v>56</v>
      </c>
      <c r="J116" s="2">
        <v>80</v>
      </c>
      <c r="K116" s="2">
        <v>0.52</v>
      </c>
      <c r="L116" s="2">
        <f t="shared" si="13"/>
        <v>0.52</v>
      </c>
      <c r="M116" s="2">
        <f t="shared" si="14"/>
        <v>0</v>
      </c>
      <c r="Q116" s="6">
        <v>0.4</v>
      </c>
      <c r="R116" s="5">
        <v>656.80000000000007</v>
      </c>
      <c r="S116" s="7">
        <v>0.12</v>
      </c>
      <c r="T116" s="5">
        <v>86.28</v>
      </c>
      <c r="AM116" s="5" t="str">
        <f t="shared" si="21"/>
        <v/>
      </c>
      <c r="AO116" s="5" t="str">
        <f t="shared" si="22"/>
        <v/>
      </c>
      <c r="AQ116" s="5" t="str">
        <f t="shared" si="23"/>
        <v/>
      </c>
      <c r="AT116" s="5">
        <f t="shared" si="15"/>
        <v>743.08</v>
      </c>
      <c r="AU116" s="11">
        <f t="shared" si="24"/>
        <v>2.1255086695887323E-2</v>
      </c>
      <c r="AV116" s="5">
        <f t="shared" si="25"/>
        <v>21.255086695887321</v>
      </c>
    </row>
    <row r="117" spans="1:48" x14ac:dyDescent="0.25">
      <c r="A117" t="s">
        <v>240</v>
      </c>
      <c r="B117" s="1" t="s">
        <v>167</v>
      </c>
      <c r="C117" s="1" t="s">
        <v>168</v>
      </c>
      <c r="D117" s="1" t="s">
        <v>97</v>
      </c>
      <c r="E117" s="1" t="s">
        <v>98</v>
      </c>
      <c r="F117" s="1" t="s">
        <v>90</v>
      </c>
      <c r="G117" s="1" t="s">
        <v>163</v>
      </c>
      <c r="H117" s="1" t="s">
        <v>55</v>
      </c>
      <c r="I117" s="1" t="s">
        <v>56</v>
      </c>
      <c r="J117" s="2">
        <v>80</v>
      </c>
      <c r="K117" s="2">
        <v>0.67</v>
      </c>
      <c r="L117" s="2">
        <f t="shared" si="13"/>
        <v>0.67</v>
      </c>
      <c r="M117" s="2">
        <f t="shared" si="14"/>
        <v>0</v>
      </c>
      <c r="O117" s="4">
        <v>0.04</v>
      </c>
      <c r="P117" s="5">
        <v>88.52</v>
      </c>
      <c r="Q117" s="6">
        <v>0.63</v>
      </c>
      <c r="R117" s="5">
        <v>1268.4449999999999</v>
      </c>
      <c r="AM117" s="5" t="str">
        <f t="shared" si="21"/>
        <v/>
      </c>
      <c r="AO117" s="5" t="str">
        <f t="shared" si="22"/>
        <v/>
      </c>
      <c r="AQ117" s="5" t="str">
        <f t="shared" si="23"/>
        <v/>
      </c>
      <c r="AT117" s="5">
        <f t="shared" si="15"/>
        <v>1356.9649999999999</v>
      </c>
      <c r="AU117" s="11">
        <f t="shared" si="24"/>
        <v>3.8814675025952435E-2</v>
      </c>
      <c r="AV117" s="5">
        <f t="shared" si="25"/>
        <v>38.814675025952432</v>
      </c>
    </row>
    <row r="118" spans="1:48" x14ac:dyDescent="0.25">
      <c r="A118" t="s">
        <v>240</v>
      </c>
      <c r="B118" s="1" t="s">
        <v>167</v>
      </c>
      <c r="C118" s="1" t="s">
        <v>168</v>
      </c>
      <c r="D118" s="1" t="s">
        <v>97</v>
      </c>
      <c r="E118" s="1" t="s">
        <v>98</v>
      </c>
      <c r="F118" s="1" t="s">
        <v>120</v>
      </c>
      <c r="G118" s="1" t="s">
        <v>163</v>
      </c>
      <c r="H118" s="1" t="s">
        <v>55</v>
      </c>
      <c r="I118" s="1" t="s">
        <v>56</v>
      </c>
      <c r="J118" s="2">
        <v>80</v>
      </c>
      <c r="K118" s="2">
        <v>39.14</v>
      </c>
      <c r="L118" s="2">
        <f t="shared" si="13"/>
        <v>39.14</v>
      </c>
      <c r="M118" s="2">
        <f t="shared" si="14"/>
        <v>0</v>
      </c>
      <c r="O118" s="4">
        <v>5.52</v>
      </c>
      <c r="P118" s="5">
        <v>12215.76</v>
      </c>
      <c r="Q118" s="6">
        <v>33.619999999999997</v>
      </c>
      <c r="R118" s="5">
        <v>57896.920000000013</v>
      </c>
      <c r="AM118" s="5" t="str">
        <f t="shared" si="21"/>
        <v/>
      </c>
      <c r="AO118" s="5" t="str">
        <f t="shared" si="22"/>
        <v/>
      </c>
      <c r="AQ118" s="5" t="str">
        <f t="shared" si="23"/>
        <v/>
      </c>
      <c r="AT118" s="5">
        <f t="shared" si="15"/>
        <v>70112.680000000008</v>
      </c>
      <c r="AU118" s="11">
        <f t="shared" si="24"/>
        <v>2.0055055873943655</v>
      </c>
      <c r="AV118" s="5">
        <f t="shared" si="25"/>
        <v>2005.5055873943656</v>
      </c>
    </row>
    <row r="119" spans="1:48" x14ac:dyDescent="0.25">
      <c r="A119" t="s">
        <v>240</v>
      </c>
      <c r="B119" s="1" t="s">
        <v>169</v>
      </c>
      <c r="C119" s="1" t="s">
        <v>96</v>
      </c>
      <c r="D119" s="1" t="s">
        <v>97</v>
      </c>
      <c r="E119" s="1" t="s">
        <v>98</v>
      </c>
      <c r="F119" s="1" t="s">
        <v>85</v>
      </c>
      <c r="G119" s="1" t="s">
        <v>163</v>
      </c>
      <c r="H119" s="1" t="s">
        <v>55</v>
      </c>
      <c r="I119" s="1" t="s">
        <v>56</v>
      </c>
      <c r="J119" s="2">
        <v>80</v>
      </c>
      <c r="K119" s="2">
        <v>39.619999999999997</v>
      </c>
      <c r="L119" s="2">
        <f t="shared" si="13"/>
        <v>39.61</v>
      </c>
      <c r="M119" s="2">
        <f t="shared" si="14"/>
        <v>0</v>
      </c>
      <c r="Q119" s="6">
        <v>12.29</v>
      </c>
      <c r="R119" s="5">
        <v>20180.18</v>
      </c>
      <c r="S119" s="7">
        <v>25.86</v>
      </c>
      <c r="T119" s="5">
        <v>18625.695</v>
      </c>
      <c r="U119" s="8">
        <v>1.46</v>
      </c>
      <c r="V119" s="5">
        <v>526.84724999999992</v>
      </c>
      <c r="AM119" s="5" t="str">
        <f t="shared" si="21"/>
        <v/>
      </c>
      <c r="AO119" s="5" t="str">
        <f t="shared" si="22"/>
        <v/>
      </c>
      <c r="AQ119" s="5" t="str">
        <f t="shared" si="23"/>
        <v/>
      </c>
      <c r="AT119" s="5">
        <f t="shared" si="15"/>
        <v>39332.722249999999</v>
      </c>
      <c r="AU119" s="11">
        <f t="shared" si="24"/>
        <v>1.1250745833678826</v>
      </c>
      <c r="AV119" s="5">
        <f t="shared" si="25"/>
        <v>1125.0745833678825</v>
      </c>
    </row>
    <row r="120" spans="1:48" x14ac:dyDescent="0.25">
      <c r="A120" t="s">
        <v>240</v>
      </c>
      <c r="B120" s="1" t="s">
        <v>169</v>
      </c>
      <c r="C120" s="1" t="s">
        <v>96</v>
      </c>
      <c r="D120" s="1" t="s">
        <v>97</v>
      </c>
      <c r="E120" s="1" t="s">
        <v>98</v>
      </c>
      <c r="F120" s="1" t="s">
        <v>105</v>
      </c>
      <c r="G120" s="1" t="s">
        <v>163</v>
      </c>
      <c r="H120" s="1" t="s">
        <v>55</v>
      </c>
      <c r="I120" s="1" t="s">
        <v>56</v>
      </c>
      <c r="J120" s="2">
        <v>80</v>
      </c>
      <c r="K120" s="2">
        <v>38.4</v>
      </c>
      <c r="L120" s="2">
        <f t="shared" si="13"/>
        <v>38.4</v>
      </c>
      <c r="M120" s="2">
        <f t="shared" si="14"/>
        <v>0</v>
      </c>
      <c r="Q120" s="6">
        <v>9.2799999999999994</v>
      </c>
      <c r="R120" s="5">
        <v>17282.05</v>
      </c>
      <c r="S120" s="7">
        <v>23.81</v>
      </c>
      <c r="T120" s="5">
        <v>25558.6525</v>
      </c>
      <c r="U120" s="8">
        <v>5.31</v>
      </c>
      <c r="V120" s="5">
        <v>2001.1567500000001</v>
      </c>
      <c r="AM120" s="5" t="str">
        <f t="shared" si="21"/>
        <v/>
      </c>
      <c r="AO120" s="5" t="str">
        <f t="shared" si="22"/>
        <v/>
      </c>
      <c r="AQ120" s="5" t="str">
        <f t="shared" si="23"/>
        <v/>
      </c>
      <c r="AT120" s="5">
        <f t="shared" si="15"/>
        <v>44841.859250000001</v>
      </c>
      <c r="AU120" s="11">
        <f t="shared" si="24"/>
        <v>1.2826581336646481</v>
      </c>
      <c r="AV120" s="5">
        <f t="shared" si="25"/>
        <v>1282.6581336646482</v>
      </c>
    </row>
    <row r="121" spans="1:48" x14ac:dyDescent="0.25">
      <c r="A121" t="s">
        <v>240</v>
      </c>
      <c r="B121" s="1" t="s">
        <v>169</v>
      </c>
      <c r="C121" s="1" t="s">
        <v>96</v>
      </c>
      <c r="D121" s="1" t="s">
        <v>97</v>
      </c>
      <c r="E121" s="1" t="s">
        <v>98</v>
      </c>
      <c r="F121" s="1" t="s">
        <v>61</v>
      </c>
      <c r="G121" s="1" t="s">
        <v>163</v>
      </c>
      <c r="H121" s="1" t="s">
        <v>55</v>
      </c>
      <c r="I121" s="1" t="s">
        <v>56</v>
      </c>
      <c r="J121" s="2">
        <v>80</v>
      </c>
      <c r="K121" s="2">
        <v>0.17</v>
      </c>
      <c r="L121" s="2">
        <f t="shared" ref="L121:L172" si="26">SUM(O121,Q121,S121,U121,W121,Y121,AA121,AC121,AF121,AH121,AJ121)</f>
        <v>0.16999999999999998</v>
      </c>
      <c r="M121" s="2">
        <f t="shared" ref="M121:M172" si="27">SUM(N121,AE121,AL121,AN121,AP121,AR121,AS121)</f>
        <v>0</v>
      </c>
      <c r="S121" s="7">
        <v>0.11</v>
      </c>
      <c r="T121" s="5">
        <v>79.09</v>
      </c>
      <c r="U121" s="8">
        <v>0.06</v>
      </c>
      <c r="V121" s="5">
        <v>14.559749999999999</v>
      </c>
      <c r="AM121" s="5" t="str">
        <f t="shared" si="21"/>
        <v/>
      </c>
      <c r="AO121" s="5" t="str">
        <f t="shared" si="22"/>
        <v/>
      </c>
      <c r="AQ121" s="5" t="str">
        <f t="shared" si="23"/>
        <v/>
      </c>
      <c r="AT121" s="5">
        <f t="shared" ref="AT121:AT172" si="28">SUM(P121,R121,T121,V121,X121,Z121,AB121,AD121,AG121,AI121,AK121)</f>
        <v>93.649749999999997</v>
      </c>
      <c r="AU121" s="11">
        <f t="shared" si="24"/>
        <v>2.6787607731309864E-3</v>
      </c>
      <c r="AV121" s="5">
        <f t="shared" si="25"/>
        <v>2.6787607731309864</v>
      </c>
    </row>
    <row r="122" spans="1:48" x14ac:dyDescent="0.25">
      <c r="A122" t="s">
        <v>240</v>
      </c>
      <c r="B122" s="1" t="s">
        <v>169</v>
      </c>
      <c r="C122" s="1" t="s">
        <v>96</v>
      </c>
      <c r="D122" s="1" t="s">
        <v>97</v>
      </c>
      <c r="E122" s="1" t="s">
        <v>98</v>
      </c>
      <c r="F122" s="1" t="s">
        <v>68</v>
      </c>
      <c r="G122" s="1" t="s">
        <v>163</v>
      </c>
      <c r="H122" s="1" t="s">
        <v>55</v>
      </c>
      <c r="I122" s="1" t="s">
        <v>56</v>
      </c>
      <c r="J122" s="2">
        <v>80</v>
      </c>
      <c r="K122" s="2">
        <v>0.47</v>
      </c>
      <c r="L122" s="2">
        <f t="shared" si="26"/>
        <v>0.47000000000000003</v>
      </c>
      <c r="M122" s="2">
        <f t="shared" si="27"/>
        <v>0</v>
      </c>
      <c r="Q122" s="6">
        <v>0.06</v>
      </c>
      <c r="R122" s="5">
        <v>98.52</v>
      </c>
      <c r="S122" s="7">
        <v>0.39</v>
      </c>
      <c r="T122" s="5">
        <v>280.41000000000003</v>
      </c>
      <c r="U122" s="8">
        <v>0.02</v>
      </c>
      <c r="V122" s="5">
        <v>4.3140000000000001</v>
      </c>
      <c r="AM122" s="5" t="str">
        <f t="shared" si="21"/>
        <v/>
      </c>
      <c r="AO122" s="5" t="str">
        <f t="shared" si="22"/>
        <v/>
      </c>
      <c r="AQ122" s="5" t="str">
        <f t="shared" si="23"/>
        <v/>
      </c>
      <c r="AT122" s="5">
        <f t="shared" si="28"/>
        <v>383.24400000000003</v>
      </c>
      <c r="AU122" s="11">
        <f t="shared" si="24"/>
        <v>1.096232497938128E-2</v>
      </c>
      <c r="AV122" s="5">
        <f t="shared" si="25"/>
        <v>10.962324979381279</v>
      </c>
    </row>
    <row r="123" spans="1:48" x14ac:dyDescent="0.25">
      <c r="A123" t="s">
        <v>240</v>
      </c>
      <c r="B123" s="1" t="s">
        <v>169</v>
      </c>
      <c r="C123" s="1" t="s">
        <v>96</v>
      </c>
      <c r="D123" s="1" t="s">
        <v>97</v>
      </c>
      <c r="E123" s="1" t="s">
        <v>98</v>
      </c>
      <c r="F123" s="1" t="s">
        <v>53</v>
      </c>
      <c r="G123" s="1" t="s">
        <v>163</v>
      </c>
      <c r="H123" s="1" t="s">
        <v>55</v>
      </c>
      <c r="I123" s="1" t="s">
        <v>56</v>
      </c>
      <c r="J123" s="2">
        <v>80</v>
      </c>
      <c r="K123" s="2">
        <v>0.09</v>
      </c>
      <c r="L123" s="2">
        <f t="shared" si="26"/>
        <v>7.0000000000000007E-2</v>
      </c>
      <c r="M123" s="2">
        <f t="shared" si="27"/>
        <v>0</v>
      </c>
      <c r="S123" s="7">
        <v>0.02</v>
      </c>
      <c r="T123" s="5">
        <v>25.164999999999999</v>
      </c>
      <c r="U123" s="8">
        <v>0.05</v>
      </c>
      <c r="V123" s="5">
        <v>18.873750000000001</v>
      </c>
      <c r="AM123" s="5" t="str">
        <f t="shared" si="21"/>
        <v/>
      </c>
      <c r="AO123" s="5" t="str">
        <f t="shared" si="22"/>
        <v/>
      </c>
      <c r="AQ123" s="5" t="str">
        <f t="shared" si="23"/>
        <v/>
      </c>
      <c r="AT123" s="5">
        <f t="shared" si="28"/>
        <v>44.03875</v>
      </c>
      <c r="AU123" s="11">
        <f t="shared" si="24"/>
        <v>1.2596859681710015E-3</v>
      </c>
      <c r="AV123" s="5">
        <f t="shared" si="25"/>
        <v>1.2596859681710015</v>
      </c>
    </row>
    <row r="124" spans="1:48" x14ac:dyDescent="0.25">
      <c r="A124" t="s">
        <v>240</v>
      </c>
      <c r="B124" s="1" t="s">
        <v>170</v>
      </c>
      <c r="C124" s="1" t="s">
        <v>171</v>
      </c>
      <c r="D124" s="1" t="s">
        <v>172</v>
      </c>
      <c r="E124" s="1" t="s">
        <v>173</v>
      </c>
      <c r="F124" s="1" t="s">
        <v>61</v>
      </c>
      <c r="G124" s="1" t="s">
        <v>163</v>
      </c>
      <c r="H124" s="1" t="s">
        <v>55</v>
      </c>
      <c r="I124" s="1" t="s">
        <v>56</v>
      </c>
      <c r="J124" s="2">
        <v>80</v>
      </c>
      <c r="K124" s="2">
        <v>38.1</v>
      </c>
      <c r="L124" s="2">
        <f t="shared" si="26"/>
        <v>14.7</v>
      </c>
      <c r="M124" s="2">
        <f t="shared" si="27"/>
        <v>0</v>
      </c>
      <c r="S124" s="7">
        <v>4.6099999999999994</v>
      </c>
      <c r="T124" s="5">
        <v>3319.9825000000001</v>
      </c>
      <c r="U124" s="8">
        <v>10.09</v>
      </c>
      <c r="V124" s="5">
        <v>2954.550749999999</v>
      </c>
      <c r="AM124" s="5" t="str">
        <f t="shared" si="21"/>
        <v/>
      </c>
      <c r="AO124" s="5" t="str">
        <f t="shared" si="22"/>
        <v/>
      </c>
      <c r="AQ124" s="5" t="str">
        <f t="shared" si="23"/>
        <v/>
      </c>
      <c r="AT124" s="5">
        <f t="shared" si="28"/>
        <v>6274.5332499999986</v>
      </c>
      <c r="AU124" s="11">
        <f t="shared" si="24"/>
        <v>0.17947697179977606</v>
      </c>
      <c r="AV124" s="5">
        <f t="shared" si="25"/>
        <v>179.47697179977607</v>
      </c>
    </row>
    <row r="125" spans="1:48" x14ac:dyDescent="0.25">
      <c r="A125" t="s">
        <v>240</v>
      </c>
      <c r="B125" s="1" t="s">
        <v>170</v>
      </c>
      <c r="C125" s="1" t="s">
        <v>171</v>
      </c>
      <c r="D125" s="1" t="s">
        <v>172</v>
      </c>
      <c r="E125" s="1" t="s">
        <v>173</v>
      </c>
      <c r="F125" s="1" t="s">
        <v>63</v>
      </c>
      <c r="G125" s="1" t="s">
        <v>163</v>
      </c>
      <c r="H125" s="1" t="s">
        <v>55</v>
      </c>
      <c r="I125" s="1" t="s">
        <v>56</v>
      </c>
      <c r="J125" s="2">
        <v>80</v>
      </c>
      <c r="K125" s="2">
        <v>0.51</v>
      </c>
      <c r="L125" s="2">
        <f t="shared" si="26"/>
        <v>0.1</v>
      </c>
      <c r="M125" s="2">
        <f t="shared" si="27"/>
        <v>0</v>
      </c>
      <c r="U125" s="8">
        <v>0.1</v>
      </c>
      <c r="V125" s="5">
        <v>21.57</v>
      </c>
      <c r="AM125" s="5" t="str">
        <f t="shared" si="21"/>
        <v/>
      </c>
      <c r="AO125" s="5" t="str">
        <f t="shared" si="22"/>
        <v/>
      </c>
      <c r="AQ125" s="5" t="str">
        <f t="shared" si="23"/>
        <v/>
      </c>
      <c r="AT125" s="5">
        <f t="shared" si="28"/>
        <v>21.57</v>
      </c>
      <c r="AU125" s="11">
        <f t="shared" si="24"/>
        <v>6.169890456347762E-4</v>
      </c>
      <c r="AV125" s="5">
        <f t="shared" si="25"/>
        <v>0.61698904563477619</v>
      </c>
    </row>
    <row r="126" spans="1:48" x14ac:dyDescent="0.25">
      <c r="A126" t="s">
        <v>240</v>
      </c>
      <c r="B126" s="1" t="s">
        <v>170</v>
      </c>
      <c r="C126" s="1" t="s">
        <v>171</v>
      </c>
      <c r="D126" s="1" t="s">
        <v>172</v>
      </c>
      <c r="E126" s="1" t="s">
        <v>173</v>
      </c>
      <c r="F126" s="1" t="s">
        <v>53</v>
      </c>
      <c r="G126" s="1" t="s">
        <v>163</v>
      </c>
      <c r="H126" s="1" t="s">
        <v>55</v>
      </c>
      <c r="I126" s="1" t="s">
        <v>56</v>
      </c>
      <c r="J126" s="2">
        <v>80</v>
      </c>
      <c r="K126" s="2">
        <v>36.729999999999997</v>
      </c>
      <c r="L126" s="2">
        <f t="shared" si="26"/>
        <v>36.730000000000004</v>
      </c>
      <c r="M126" s="2">
        <f t="shared" si="27"/>
        <v>0</v>
      </c>
      <c r="Q126" s="6">
        <v>4.1900000000000004</v>
      </c>
      <c r="R126" s="5">
        <v>8567.1350000000002</v>
      </c>
      <c r="S126" s="7">
        <v>16.02</v>
      </c>
      <c r="T126" s="5">
        <v>16301.5275</v>
      </c>
      <c r="U126" s="8">
        <v>16.52</v>
      </c>
      <c r="V126" s="5">
        <v>6148.5284999999994</v>
      </c>
      <c r="AM126" s="5" t="str">
        <f t="shared" si="21"/>
        <v/>
      </c>
      <c r="AO126" s="5" t="str">
        <f t="shared" si="22"/>
        <v/>
      </c>
      <c r="AQ126" s="5" t="str">
        <f t="shared" si="23"/>
        <v/>
      </c>
      <c r="AT126" s="5">
        <f t="shared" si="28"/>
        <v>31017.190999999999</v>
      </c>
      <c r="AU126" s="11">
        <f t="shared" si="24"/>
        <v>0.8872168323301608</v>
      </c>
      <c r="AV126" s="5">
        <f t="shared" si="25"/>
        <v>887.21683233016074</v>
      </c>
    </row>
    <row r="127" spans="1:48" x14ac:dyDescent="0.25">
      <c r="A127" t="s">
        <v>240</v>
      </c>
      <c r="B127" s="1" t="s">
        <v>174</v>
      </c>
      <c r="C127" s="1" t="s">
        <v>175</v>
      </c>
      <c r="D127" s="1" t="s">
        <v>143</v>
      </c>
      <c r="E127" s="1" t="s">
        <v>60</v>
      </c>
      <c r="F127" s="1" t="s">
        <v>68</v>
      </c>
      <c r="G127" s="1" t="s">
        <v>163</v>
      </c>
      <c r="H127" s="1" t="s">
        <v>55</v>
      </c>
      <c r="I127" s="1" t="s">
        <v>56</v>
      </c>
      <c r="J127" s="2">
        <v>151</v>
      </c>
      <c r="K127" s="2">
        <v>39.06</v>
      </c>
      <c r="L127" s="2">
        <f t="shared" si="26"/>
        <v>39.06</v>
      </c>
      <c r="M127" s="2">
        <f t="shared" si="27"/>
        <v>0</v>
      </c>
      <c r="O127" s="4">
        <v>0.59</v>
      </c>
      <c r="P127" s="5">
        <v>1305.67</v>
      </c>
      <c r="Q127" s="6">
        <v>15.48</v>
      </c>
      <c r="R127" s="5">
        <v>25418.16</v>
      </c>
      <c r="S127" s="7">
        <v>22.72</v>
      </c>
      <c r="T127" s="5">
        <v>16335.68</v>
      </c>
      <c r="U127" s="8">
        <v>0.27</v>
      </c>
      <c r="V127" s="5">
        <v>58.238999999999997</v>
      </c>
      <c r="AM127" s="5" t="str">
        <f t="shared" si="21"/>
        <v/>
      </c>
      <c r="AO127" s="5" t="str">
        <f t="shared" si="22"/>
        <v/>
      </c>
      <c r="AQ127" s="5" t="str">
        <f t="shared" si="23"/>
        <v/>
      </c>
      <c r="AT127" s="5">
        <f t="shared" si="28"/>
        <v>43117.749000000003</v>
      </c>
      <c r="AU127" s="11">
        <f t="shared" si="24"/>
        <v>1.2333416228757454</v>
      </c>
      <c r="AV127" s="5">
        <f t="shared" si="25"/>
        <v>1233.3416228757453</v>
      </c>
    </row>
    <row r="128" spans="1:48" x14ac:dyDescent="0.25">
      <c r="A128" t="s">
        <v>240</v>
      </c>
      <c r="B128" s="1" t="s">
        <v>174</v>
      </c>
      <c r="C128" s="1" t="s">
        <v>175</v>
      </c>
      <c r="D128" s="1" t="s">
        <v>143</v>
      </c>
      <c r="E128" s="1" t="s">
        <v>60</v>
      </c>
      <c r="F128" s="1" t="s">
        <v>63</v>
      </c>
      <c r="G128" s="1" t="s">
        <v>163</v>
      </c>
      <c r="H128" s="1" t="s">
        <v>55</v>
      </c>
      <c r="I128" s="1" t="s">
        <v>56</v>
      </c>
      <c r="J128" s="2">
        <v>151</v>
      </c>
      <c r="K128" s="2">
        <v>37.909999999999997</v>
      </c>
      <c r="L128" s="2">
        <f t="shared" si="26"/>
        <v>21.16</v>
      </c>
      <c r="M128" s="2">
        <f t="shared" si="27"/>
        <v>0</v>
      </c>
      <c r="S128" s="7">
        <v>10.99</v>
      </c>
      <c r="T128" s="5">
        <v>7901.81</v>
      </c>
      <c r="U128" s="8">
        <v>10.17</v>
      </c>
      <c r="V128" s="5">
        <v>2193.6689999999999</v>
      </c>
      <c r="AM128" s="5" t="str">
        <f t="shared" si="21"/>
        <v/>
      </c>
      <c r="AO128" s="5" t="str">
        <f t="shared" si="22"/>
        <v/>
      </c>
      <c r="AQ128" s="5" t="str">
        <f t="shared" si="23"/>
        <v/>
      </c>
      <c r="AT128" s="5">
        <f t="shared" si="28"/>
        <v>10095.478999999999</v>
      </c>
      <c r="AU128" s="11">
        <f t="shared" si="24"/>
        <v>0.28877143965859642</v>
      </c>
      <c r="AV128" s="5">
        <f t="shared" si="25"/>
        <v>288.77143965859642</v>
      </c>
    </row>
    <row r="129" spans="1:48" x14ac:dyDescent="0.25">
      <c r="A129" t="s">
        <v>240</v>
      </c>
      <c r="B129" s="1" t="s">
        <v>174</v>
      </c>
      <c r="C129" s="1" t="s">
        <v>175</v>
      </c>
      <c r="D129" s="1" t="s">
        <v>143</v>
      </c>
      <c r="E129" s="1" t="s">
        <v>60</v>
      </c>
      <c r="F129" s="1" t="s">
        <v>90</v>
      </c>
      <c r="G129" s="1" t="s">
        <v>163</v>
      </c>
      <c r="H129" s="1" t="s">
        <v>55</v>
      </c>
      <c r="I129" s="1" t="s">
        <v>56</v>
      </c>
      <c r="J129" s="2">
        <v>151</v>
      </c>
      <c r="K129" s="2">
        <v>36.24</v>
      </c>
      <c r="L129" s="2">
        <f t="shared" si="26"/>
        <v>36.24</v>
      </c>
      <c r="M129" s="2">
        <f t="shared" si="27"/>
        <v>0</v>
      </c>
      <c r="O129" s="4">
        <v>1.22</v>
      </c>
      <c r="P129" s="5">
        <v>2699.86</v>
      </c>
      <c r="Q129" s="6">
        <v>24.83</v>
      </c>
      <c r="R129" s="5">
        <v>40844.75</v>
      </c>
      <c r="S129" s="7">
        <v>9.73</v>
      </c>
      <c r="T129" s="5">
        <v>6995.87</v>
      </c>
      <c r="AC129" s="10">
        <v>0.46</v>
      </c>
      <c r="AD129" s="5">
        <v>35.719000000000001</v>
      </c>
      <c r="AM129" s="5" t="str">
        <f t="shared" si="21"/>
        <v/>
      </c>
      <c r="AO129" s="5" t="str">
        <f t="shared" si="22"/>
        <v/>
      </c>
      <c r="AQ129" s="5" t="str">
        <f t="shared" si="23"/>
        <v/>
      </c>
      <c r="AT129" s="5">
        <f t="shared" si="28"/>
        <v>50576.199000000001</v>
      </c>
      <c r="AU129" s="11">
        <f t="shared" si="24"/>
        <v>1.4466833914160651</v>
      </c>
      <c r="AV129" s="5">
        <f t="shared" si="25"/>
        <v>1446.683391416065</v>
      </c>
    </row>
    <row r="130" spans="1:48" x14ac:dyDescent="0.25">
      <c r="A130" t="s">
        <v>240</v>
      </c>
      <c r="B130" s="1" t="s">
        <v>174</v>
      </c>
      <c r="C130" s="1" t="s">
        <v>175</v>
      </c>
      <c r="D130" s="1" t="s">
        <v>143</v>
      </c>
      <c r="E130" s="1" t="s">
        <v>60</v>
      </c>
      <c r="F130" s="1" t="s">
        <v>73</v>
      </c>
      <c r="G130" s="1" t="s">
        <v>163</v>
      </c>
      <c r="H130" s="1" t="s">
        <v>55</v>
      </c>
      <c r="I130" s="1" t="s">
        <v>56</v>
      </c>
      <c r="J130" s="2">
        <v>151</v>
      </c>
      <c r="K130" s="2">
        <v>32.06</v>
      </c>
      <c r="L130" s="2">
        <f t="shared" si="26"/>
        <v>14.71</v>
      </c>
      <c r="M130" s="2">
        <f t="shared" si="27"/>
        <v>0</v>
      </c>
      <c r="S130" s="7">
        <v>11.23</v>
      </c>
      <c r="T130" s="5">
        <v>8074.37</v>
      </c>
      <c r="U130" s="8">
        <v>3.48</v>
      </c>
      <c r="V130" s="5">
        <v>750.63599999999997</v>
      </c>
      <c r="AM130" s="5" t="str">
        <f t="shared" si="21"/>
        <v/>
      </c>
      <c r="AO130" s="5" t="str">
        <f t="shared" si="22"/>
        <v/>
      </c>
      <c r="AQ130" s="5" t="str">
        <f t="shared" si="23"/>
        <v/>
      </c>
      <c r="AT130" s="5">
        <f t="shared" si="28"/>
        <v>8825.0059999999994</v>
      </c>
      <c r="AU130" s="11">
        <f t="shared" si="24"/>
        <v>0.25243078487070808</v>
      </c>
      <c r="AV130" s="5">
        <f t="shared" si="25"/>
        <v>252.43078487070807</v>
      </c>
    </row>
    <row r="131" spans="1:48" x14ac:dyDescent="0.25">
      <c r="A131" t="s">
        <v>240</v>
      </c>
      <c r="B131" s="1" t="s">
        <v>176</v>
      </c>
      <c r="C131" s="1" t="s">
        <v>177</v>
      </c>
      <c r="D131" s="1" t="s">
        <v>178</v>
      </c>
      <c r="E131" s="1" t="s">
        <v>179</v>
      </c>
      <c r="F131" s="1" t="s">
        <v>90</v>
      </c>
      <c r="G131" s="1" t="s">
        <v>163</v>
      </c>
      <c r="H131" s="1" t="s">
        <v>55</v>
      </c>
      <c r="I131" s="1" t="s">
        <v>56</v>
      </c>
      <c r="J131" s="2">
        <v>9</v>
      </c>
      <c r="K131" s="2">
        <v>2.9</v>
      </c>
      <c r="L131" s="2">
        <f t="shared" si="26"/>
        <v>2.9</v>
      </c>
      <c r="M131" s="2">
        <f t="shared" si="27"/>
        <v>0</v>
      </c>
      <c r="Q131" s="6">
        <v>0.03</v>
      </c>
      <c r="R131" s="5">
        <v>49.26</v>
      </c>
      <c r="S131" s="7">
        <v>0.76</v>
      </c>
      <c r="T131" s="5">
        <v>546.44000000000005</v>
      </c>
      <c r="U131" s="8">
        <v>0.92</v>
      </c>
      <c r="V131" s="5">
        <v>198.44399999999999</v>
      </c>
      <c r="AC131" s="10">
        <v>1.19</v>
      </c>
      <c r="AD131" s="5">
        <v>92.403500000000008</v>
      </c>
      <c r="AM131" s="5" t="str">
        <f t="shared" ref="AM131:AM162" si="29">IF(AL131&gt;0,AL131*$AM$1,"")</f>
        <v/>
      </c>
      <c r="AO131" s="5" t="str">
        <f t="shared" ref="AO131:AO162" si="30">IF(AN131&gt;0,AN131*$AO$1,"")</f>
        <v/>
      </c>
      <c r="AQ131" s="5" t="str">
        <f t="shared" ref="AQ131:AQ162" si="31">IF(AP131&gt;0,AP131*$AQ$1,"")</f>
        <v/>
      </c>
      <c r="AT131" s="5">
        <f t="shared" si="28"/>
        <v>886.54750000000001</v>
      </c>
      <c r="AU131" s="11">
        <f t="shared" ref="AU131:AU162" si="32">(AT131/$AT$265)*100</f>
        <v>2.5358836158316956E-2</v>
      </c>
      <c r="AV131" s="5">
        <f t="shared" ref="AV131:AV162" si="33">(AU131/100)*$AV$1</f>
        <v>25.358836158316954</v>
      </c>
    </row>
    <row r="132" spans="1:48" x14ac:dyDescent="0.25">
      <c r="A132" t="s">
        <v>240</v>
      </c>
      <c r="B132" s="1" t="s">
        <v>176</v>
      </c>
      <c r="C132" s="1" t="s">
        <v>177</v>
      </c>
      <c r="D132" s="1" t="s">
        <v>178</v>
      </c>
      <c r="E132" s="1" t="s">
        <v>179</v>
      </c>
      <c r="F132" s="1" t="s">
        <v>73</v>
      </c>
      <c r="G132" s="1" t="s">
        <v>163</v>
      </c>
      <c r="H132" s="1" t="s">
        <v>55</v>
      </c>
      <c r="I132" s="1" t="s">
        <v>56</v>
      </c>
      <c r="J132" s="2">
        <v>9</v>
      </c>
      <c r="K132" s="2">
        <v>6.1</v>
      </c>
      <c r="L132" s="2">
        <f t="shared" si="26"/>
        <v>3.3</v>
      </c>
      <c r="M132" s="2">
        <f t="shared" si="27"/>
        <v>0</v>
      </c>
      <c r="S132" s="7">
        <v>0.5</v>
      </c>
      <c r="T132" s="5">
        <v>359.5</v>
      </c>
      <c r="U132" s="8">
        <v>2.34</v>
      </c>
      <c r="V132" s="5">
        <v>504.73799999999989</v>
      </c>
      <c r="AC132" s="10">
        <v>0.46</v>
      </c>
      <c r="AD132" s="5">
        <v>35.719000000000001</v>
      </c>
      <c r="AM132" s="5" t="str">
        <f t="shared" si="29"/>
        <v/>
      </c>
      <c r="AO132" s="5" t="str">
        <f t="shared" si="30"/>
        <v/>
      </c>
      <c r="AQ132" s="5" t="str">
        <f t="shared" si="31"/>
        <v/>
      </c>
      <c r="AT132" s="5">
        <f t="shared" si="28"/>
        <v>899.95699999999988</v>
      </c>
      <c r="AU132" s="11">
        <f t="shared" si="32"/>
        <v>2.5742401972291894E-2</v>
      </c>
      <c r="AV132" s="5">
        <f t="shared" si="33"/>
        <v>25.742401972291894</v>
      </c>
    </row>
    <row r="133" spans="1:48" x14ac:dyDescent="0.25">
      <c r="A133" t="s">
        <v>240</v>
      </c>
      <c r="B133" s="1" t="s">
        <v>180</v>
      </c>
      <c r="C133" s="1" t="s">
        <v>168</v>
      </c>
      <c r="D133" s="1" t="s">
        <v>97</v>
      </c>
      <c r="E133" s="1" t="s">
        <v>98</v>
      </c>
      <c r="F133" s="1" t="s">
        <v>115</v>
      </c>
      <c r="G133" s="1" t="s">
        <v>181</v>
      </c>
      <c r="H133" s="1" t="s">
        <v>55</v>
      </c>
      <c r="I133" s="1" t="s">
        <v>56</v>
      </c>
      <c r="J133" s="2">
        <v>160</v>
      </c>
      <c r="K133" s="2">
        <v>39.08</v>
      </c>
      <c r="L133" s="2">
        <f t="shared" si="26"/>
        <v>39.080000000000005</v>
      </c>
      <c r="M133" s="2">
        <f t="shared" si="27"/>
        <v>0</v>
      </c>
      <c r="O133" s="4">
        <v>8.26</v>
      </c>
      <c r="P133" s="5">
        <v>18279.38</v>
      </c>
      <c r="Q133" s="6">
        <v>26.44</v>
      </c>
      <c r="R133" s="5">
        <v>43414.48</v>
      </c>
      <c r="S133" s="7">
        <v>4.38</v>
      </c>
      <c r="T133" s="5">
        <v>3149.22</v>
      </c>
      <c r="AM133" s="5" t="str">
        <f t="shared" si="29"/>
        <v/>
      </c>
      <c r="AO133" s="5" t="str">
        <f t="shared" si="30"/>
        <v/>
      </c>
      <c r="AQ133" s="5" t="str">
        <f t="shared" si="31"/>
        <v/>
      </c>
      <c r="AT133" s="5">
        <f t="shared" si="28"/>
        <v>64843.08</v>
      </c>
      <c r="AU133" s="11">
        <f t="shared" si="32"/>
        <v>1.8547737619480502</v>
      </c>
      <c r="AV133" s="5">
        <f t="shared" si="33"/>
        <v>1854.7737619480504</v>
      </c>
    </row>
    <row r="134" spans="1:48" x14ac:dyDescent="0.25">
      <c r="A134" t="s">
        <v>240</v>
      </c>
      <c r="B134" s="1" t="s">
        <v>180</v>
      </c>
      <c r="C134" s="1" t="s">
        <v>168</v>
      </c>
      <c r="D134" s="1" t="s">
        <v>97</v>
      </c>
      <c r="E134" s="1" t="s">
        <v>98</v>
      </c>
      <c r="F134" s="1" t="s">
        <v>85</v>
      </c>
      <c r="G134" s="1" t="s">
        <v>181</v>
      </c>
      <c r="H134" s="1" t="s">
        <v>55</v>
      </c>
      <c r="I134" s="1" t="s">
        <v>56</v>
      </c>
      <c r="J134" s="2">
        <v>160</v>
      </c>
      <c r="K134" s="2">
        <v>0.24</v>
      </c>
      <c r="L134" s="2">
        <f t="shared" si="26"/>
        <v>0.24</v>
      </c>
      <c r="M134" s="2">
        <f t="shared" si="27"/>
        <v>0</v>
      </c>
      <c r="Q134" s="6">
        <v>0.11</v>
      </c>
      <c r="R134" s="5">
        <v>180.62</v>
      </c>
      <c r="S134" s="7">
        <v>0.13</v>
      </c>
      <c r="T134" s="5">
        <v>93.47</v>
      </c>
      <c r="AM134" s="5" t="str">
        <f t="shared" si="29"/>
        <v/>
      </c>
      <c r="AO134" s="5" t="str">
        <f t="shared" si="30"/>
        <v/>
      </c>
      <c r="AQ134" s="5" t="str">
        <f t="shared" si="31"/>
        <v/>
      </c>
      <c r="AT134" s="5">
        <f t="shared" si="28"/>
        <v>274.09000000000003</v>
      </c>
      <c r="AU134" s="11">
        <f t="shared" si="32"/>
        <v>7.840080088921458E-3</v>
      </c>
      <c r="AV134" s="5">
        <f t="shared" si="33"/>
        <v>7.8400800889214572</v>
      </c>
    </row>
    <row r="135" spans="1:48" x14ac:dyDescent="0.25">
      <c r="A135" t="s">
        <v>240</v>
      </c>
      <c r="B135" s="1" t="s">
        <v>180</v>
      </c>
      <c r="C135" s="1" t="s">
        <v>168</v>
      </c>
      <c r="D135" s="1" t="s">
        <v>97</v>
      </c>
      <c r="E135" s="1" t="s">
        <v>98</v>
      </c>
      <c r="F135" s="1" t="s">
        <v>145</v>
      </c>
      <c r="G135" s="1" t="s">
        <v>181</v>
      </c>
      <c r="H135" s="1" t="s">
        <v>55</v>
      </c>
      <c r="I135" s="1" t="s">
        <v>56</v>
      </c>
      <c r="J135" s="2">
        <v>160</v>
      </c>
      <c r="K135" s="2">
        <v>36.92</v>
      </c>
      <c r="L135" s="2">
        <f t="shared" si="26"/>
        <v>36.92</v>
      </c>
      <c r="M135" s="2">
        <f t="shared" si="27"/>
        <v>0</v>
      </c>
      <c r="Q135" s="6">
        <v>12.34</v>
      </c>
      <c r="R135" s="5">
        <v>20262.28</v>
      </c>
      <c r="S135" s="7">
        <v>19.329999999999998</v>
      </c>
      <c r="T135" s="5">
        <v>13898.27</v>
      </c>
      <c r="U135" s="8">
        <v>5.25</v>
      </c>
      <c r="V135" s="5">
        <v>1132.425</v>
      </c>
      <c r="AM135" s="5" t="str">
        <f t="shared" si="29"/>
        <v/>
      </c>
      <c r="AO135" s="5" t="str">
        <f t="shared" si="30"/>
        <v/>
      </c>
      <c r="AQ135" s="5" t="str">
        <f t="shared" si="31"/>
        <v/>
      </c>
      <c r="AT135" s="5">
        <f t="shared" si="28"/>
        <v>35292.975000000006</v>
      </c>
      <c r="AU135" s="11">
        <f t="shared" si="32"/>
        <v>1.0095215096366259</v>
      </c>
      <c r="AV135" s="5">
        <f t="shared" si="33"/>
        <v>1009.521509636626</v>
      </c>
    </row>
    <row r="136" spans="1:48" x14ac:dyDescent="0.25">
      <c r="A136" t="s">
        <v>240</v>
      </c>
      <c r="B136" s="1" t="s">
        <v>180</v>
      </c>
      <c r="C136" s="1" t="s">
        <v>168</v>
      </c>
      <c r="D136" s="1" t="s">
        <v>97</v>
      </c>
      <c r="E136" s="1" t="s">
        <v>98</v>
      </c>
      <c r="F136" s="1" t="s">
        <v>112</v>
      </c>
      <c r="G136" s="1" t="s">
        <v>181</v>
      </c>
      <c r="H136" s="1" t="s">
        <v>55</v>
      </c>
      <c r="I136" s="1" t="s">
        <v>56</v>
      </c>
      <c r="J136" s="2">
        <v>160</v>
      </c>
      <c r="K136" s="2">
        <v>37.78</v>
      </c>
      <c r="L136" s="2">
        <f t="shared" si="26"/>
        <v>37.770000000000003</v>
      </c>
      <c r="M136" s="2">
        <f t="shared" si="27"/>
        <v>0</v>
      </c>
      <c r="O136" s="4">
        <v>2.63</v>
      </c>
      <c r="P136" s="5">
        <v>5820.19</v>
      </c>
      <c r="Q136" s="6">
        <v>15.34</v>
      </c>
      <c r="R136" s="5">
        <v>25188.28</v>
      </c>
      <c r="S136" s="7">
        <v>19.28</v>
      </c>
      <c r="T136" s="5">
        <v>13862.32</v>
      </c>
      <c r="U136" s="8">
        <v>0.52</v>
      </c>
      <c r="V136" s="5">
        <v>112.164</v>
      </c>
      <c r="AM136" s="5" t="str">
        <f t="shared" si="29"/>
        <v/>
      </c>
      <c r="AO136" s="5" t="str">
        <f t="shared" si="30"/>
        <v/>
      </c>
      <c r="AQ136" s="5" t="str">
        <f t="shared" si="31"/>
        <v/>
      </c>
      <c r="AT136" s="5">
        <f t="shared" si="28"/>
        <v>44982.953999999991</v>
      </c>
      <c r="AU136" s="11">
        <f t="shared" si="32"/>
        <v>1.286694012901856</v>
      </c>
      <c r="AV136" s="5">
        <f t="shared" si="33"/>
        <v>1286.694012901856</v>
      </c>
    </row>
    <row r="137" spans="1:48" x14ac:dyDescent="0.25">
      <c r="A137" t="s">
        <v>240</v>
      </c>
      <c r="B137" s="1" t="s">
        <v>180</v>
      </c>
      <c r="C137" s="1" t="s">
        <v>168</v>
      </c>
      <c r="D137" s="1" t="s">
        <v>97</v>
      </c>
      <c r="E137" s="1" t="s">
        <v>98</v>
      </c>
      <c r="F137" s="1" t="s">
        <v>116</v>
      </c>
      <c r="G137" s="1" t="s">
        <v>181</v>
      </c>
      <c r="H137" s="1" t="s">
        <v>55</v>
      </c>
      <c r="I137" s="1" t="s">
        <v>56</v>
      </c>
      <c r="J137" s="2">
        <v>160</v>
      </c>
      <c r="K137" s="2">
        <v>0.42</v>
      </c>
      <c r="L137" s="2">
        <f t="shared" si="26"/>
        <v>0.42000000000000004</v>
      </c>
      <c r="M137" s="2">
        <f t="shared" si="27"/>
        <v>0</v>
      </c>
      <c r="Q137" s="6">
        <v>0.34</v>
      </c>
      <c r="R137" s="5">
        <v>558.28000000000009</v>
      </c>
      <c r="S137" s="7">
        <v>0.08</v>
      </c>
      <c r="T137" s="5">
        <v>57.52</v>
      </c>
      <c r="AM137" s="5" t="str">
        <f t="shared" si="29"/>
        <v/>
      </c>
      <c r="AO137" s="5" t="str">
        <f t="shared" si="30"/>
        <v/>
      </c>
      <c r="AQ137" s="5" t="str">
        <f t="shared" si="31"/>
        <v/>
      </c>
      <c r="AT137" s="5">
        <f t="shared" si="28"/>
        <v>615.80000000000007</v>
      </c>
      <c r="AU137" s="11">
        <f t="shared" si="32"/>
        <v>1.7614365058038723E-2</v>
      </c>
      <c r="AV137" s="5">
        <f t="shared" si="33"/>
        <v>17.614365058038722</v>
      </c>
    </row>
    <row r="138" spans="1:48" x14ac:dyDescent="0.25">
      <c r="A138" t="s">
        <v>240</v>
      </c>
      <c r="B138" s="1" t="s">
        <v>180</v>
      </c>
      <c r="C138" s="1" t="s">
        <v>168</v>
      </c>
      <c r="D138" s="1" t="s">
        <v>97</v>
      </c>
      <c r="E138" s="1" t="s">
        <v>98</v>
      </c>
      <c r="F138" s="1" t="s">
        <v>114</v>
      </c>
      <c r="G138" s="1" t="s">
        <v>181</v>
      </c>
      <c r="H138" s="1" t="s">
        <v>55</v>
      </c>
      <c r="I138" s="1" t="s">
        <v>56</v>
      </c>
      <c r="J138" s="2">
        <v>160</v>
      </c>
      <c r="K138" s="2">
        <v>0.49</v>
      </c>
      <c r="L138" s="2">
        <f t="shared" si="26"/>
        <v>0.49</v>
      </c>
      <c r="M138" s="2">
        <f t="shared" si="27"/>
        <v>0</v>
      </c>
      <c r="Q138" s="6">
        <v>0.49</v>
      </c>
      <c r="R138" s="5">
        <v>804.58</v>
      </c>
      <c r="AM138" s="5" t="str">
        <f t="shared" si="29"/>
        <v/>
      </c>
      <c r="AO138" s="5" t="str">
        <f t="shared" si="30"/>
        <v/>
      </c>
      <c r="AQ138" s="5" t="str">
        <f t="shared" si="31"/>
        <v/>
      </c>
      <c r="AT138" s="5">
        <f t="shared" si="28"/>
        <v>804.58</v>
      </c>
      <c r="AU138" s="11">
        <f t="shared" si="32"/>
        <v>2.3014234878851562E-2</v>
      </c>
      <c r="AV138" s="5">
        <f t="shared" si="33"/>
        <v>23.01423487885156</v>
      </c>
    </row>
    <row r="139" spans="1:48" x14ac:dyDescent="0.25">
      <c r="A139" t="s">
        <v>240</v>
      </c>
      <c r="B139" s="1" t="s">
        <v>180</v>
      </c>
      <c r="C139" s="1" t="s">
        <v>168</v>
      </c>
      <c r="D139" s="1" t="s">
        <v>97</v>
      </c>
      <c r="E139" s="1" t="s">
        <v>98</v>
      </c>
      <c r="F139" s="1" t="s">
        <v>105</v>
      </c>
      <c r="G139" s="1" t="s">
        <v>181</v>
      </c>
      <c r="H139" s="1" t="s">
        <v>55</v>
      </c>
      <c r="I139" s="1" t="s">
        <v>56</v>
      </c>
      <c r="J139" s="2">
        <v>160</v>
      </c>
      <c r="K139" s="2">
        <v>0.25</v>
      </c>
      <c r="L139" s="2">
        <f t="shared" si="26"/>
        <v>0.25</v>
      </c>
      <c r="M139" s="2">
        <f t="shared" si="27"/>
        <v>0</v>
      </c>
      <c r="Q139" s="6">
        <v>0.16</v>
      </c>
      <c r="R139" s="5">
        <v>262.72000000000003</v>
      </c>
      <c r="S139" s="7">
        <v>0.09</v>
      </c>
      <c r="T139" s="5">
        <v>64.709999999999994</v>
      </c>
      <c r="AM139" s="5" t="str">
        <f t="shared" si="29"/>
        <v/>
      </c>
      <c r="AO139" s="5" t="str">
        <f t="shared" si="30"/>
        <v/>
      </c>
      <c r="AQ139" s="5" t="str">
        <f t="shared" si="31"/>
        <v/>
      </c>
      <c r="AT139" s="5">
        <f t="shared" si="28"/>
        <v>327.43</v>
      </c>
      <c r="AU139" s="11">
        <f t="shared" si="32"/>
        <v>9.3658193422436146E-3</v>
      </c>
      <c r="AV139" s="5">
        <f t="shared" si="33"/>
        <v>9.3658193422436149</v>
      </c>
    </row>
    <row r="140" spans="1:48" x14ac:dyDescent="0.25">
      <c r="A140" t="s">
        <v>240</v>
      </c>
      <c r="B140" s="1" t="s">
        <v>180</v>
      </c>
      <c r="C140" s="1" t="s">
        <v>168</v>
      </c>
      <c r="D140" s="1" t="s">
        <v>97</v>
      </c>
      <c r="E140" s="1" t="s">
        <v>98</v>
      </c>
      <c r="F140" s="1" t="s">
        <v>111</v>
      </c>
      <c r="G140" s="1" t="s">
        <v>181</v>
      </c>
      <c r="H140" s="1" t="s">
        <v>55</v>
      </c>
      <c r="I140" s="1" t="s">
        <v>56</v>
      </c>
      <c r="J140" s="2">
        <v>160</v>
      </c>
      <c r="K140" s="2">
        <v>40.26</v>
      </c>
      <c r="L140" s="2">
        <f t="shared" si="26"/>
        <v>40</v>
      </c>
      <c r="M140" s="2">
        <f t="shared" si="27"/>
        <v>0</v>
      </c>
      <c r="O140" s="4">
        <v>12.38</v>
      </c>
      <c r="P140" s="5">
        <v>27396.94</v>
      </c>
      <c r="Q140" s="6">
        <v>24.37</v>
      </c>
      <c r="R140" s="5">
        <v>40015.54</v>
      </c>
      <c r="S140" s="7">
        <v>3.25</v>
      </c>
      <c r="T140" s="5">
        <v>2336.75</v>
      </c>
      <c r="AM140" s="5" t="str">
        <f t="shared" si="29"/>
        <v/>
      </c>
      <c r="AO140" s="5" t="str">
        <f t="shared" si="30"/>
        <v/>
      </c>
      <c r="AQ140" s="5" t="str">
        <f t="shared" si="31"/>
        <v/>
      </c>
      <c r="AT140" s="5">
        <f t="shared" si="28"/>
        <v>69749.23</v>
      </c>
      <c r="AU140" s="11">
        <f t="shared" si="32"/>
        <v>1.9951094506935791</v>
      </c>
      <c r="AV140" s="5">
        <f t="shared" si="33"/>
        <v>1995.109450693579</v>
      </c>
    </row>
    <row r="141" spans="1:48" x14ac:dyDescent="0.25">
      <c r="A141" t="s">
        <v>240</v>
      </c>
      <c r="B141" s="1" t="s">
        <v>182</v>
      </c>
      <c r="C141" s="1" t="s">
        <v>183</v>
      </c>
      <c r="D141" s="1" t="s">
        <v>184</v>
      </c>
      <c r="E141" s="1" t="s">
        <v>185</v>
      </c>
      <c r="F141" s="1" t="s">
        <v>68</v>
      </c>
      <c r="G141" s="1" t="s">
        <v>181</v>
      </c>
      <c r="H141" s="1" t="s">
        <v>55</v>
      </c>
      <c r="I141" s="1" t="s">
        <v>56</v>
      </c>
      <c r="J141" s="2">
        <v>79</v>
      </c>
      <c r="K141" s="2">
        <v>0.21</v>
      </c>
      <c r="L141" s="2">
        <f t="shared" si="26"/>
        <v>0.21</v>
      </c>
      <c r="M141" s="2">
        <f t="shared" si="27"/>
        <v>0</v>
      </c>
      <c r="Q141" s="6">
        <v>0.21</v>
      </c>
      <c r="R141" s="5">
        <v>344.82</v>
      </c>
      <c r="AM141" s="5" t="str">
        <f t="shared" si="29"/>
        <v/>
      </c>
      <c r="AO141" s="5" t="str">
        <f t="shared" si="30"/>
        <v/>
      </c>
      <c r="AQ141" s="5" t="str">
        <f t="shared" si="31"/>
        <v/>
      </c>
      <c r="AT141" s="5">
        <f t="shared" si="28"/>
        <v>344.82</v>
      </c>
      <c r="AU141" s="11">
        <f t="shared" si="32"/>
        <v>9.8632435195078125E-3</v>
      </c>
      <c r="AV141" s="5">
        <f t="shared" si="33"/>
        <v>9.8632435195078116</v>
      </c>
    </row>
    <row r="142" spans="1:48" x14ac:dyDescent="0.25">
      <c r="A142" t="s">
        <v>240</v>
      </c>
      <c r="B142" s="1" t="s">
        <v>182</v>
      </c>
      <c r="C142" s="1" t="s">
        <v>183</v>
      </c>
      <c r="D142" s="1" t="s">
        <v>184</v>
      </c>
      <c r="E142" s="1" t="s">
        <v>185</v>
      </c>
      <c r="F142" s="1" t="s">
        <v>116</v>
      </c>
      <c r="G142" s="1" t="s">
        <v>181</v>
      </c>
      <c r="H142" s="1" t="s">
        <v>55</v>
      </c>
      <c r="I142" s="1" t="s">
        <v>56</v>
      </c>
      <c r="J142" s="2">
        <v>79</v>
      </c>
      <c r="K142" s="2">
        <v>38.409999999999997</v>
      </c>
      <c r="L142" s="2">
        <f t="shared" si="26"/>
        <v>38.409999999999997</v>
      </c>
      <c r="M142" s="2">
        <f t="shared" si="27"/>
        <v>0</v>
      </c>
      <c r="O142" s="4">
        <v>1.47</v>
      </c>
      <c r="P142" s="5">
        <v>3253.11</v>
      </c>
      <c r="Q142" s="6">
        <v>31.85</v>
      </c>
      <c r="R142" s="5">
        <v>58011.86</v>
      </c>
      <c r="S142" s="7">
        <v>5.09</v>
      </c>
      <c r="T142" s="5">
        <v>4349.95</v>
      </c>
      <c r="AM142" s="5" t="str">
        <f t="shared" si="29"/>
        <v/>
      </c>
      <c r="AO142" s="5" t="str">
        <f t="shared" si="30"/>
        <v/>
      </c>
      <c r="AQ142" s="5" t="str">
        <f t="shared" si="31"/>
        <v/>
      </c>
      <c r="AT142" s="5">
        <f t="shared" si="28"/>
        <v>65614.92</v>
      </c>
      <c r="AU142" s="11">
        <f t="shared" si="32"/>
        <v>1.8768515007047837</v>
      </c>
      <c r="AV142" s="5">
        <f t="shared" si="33"/>
        <v>1876.8515007047838</v>
      </c>
    </row>
    <row r="143" spans="1:48" x14ac:dyDescent="0.25">
      <c r="A143" t="s">
        <v>240</v>
      </c>
      <c r="B143" s="1" t="s">
        <v>182</v>
      </c>
      <c r="C143" s="1" t="s">
        <v>183</v>
      </c>
      <c r="D143" s="1" t="s">
        <v>184</v>
      </c>
      <c r="E143" s="1" t="s">
        <v>185</v>
      </c>
      <c r="F143" s="1" t="s">
        <v>114</v>
      </c>
      <c r="G143" s="1" t="s">
        <v>181</v>
      </c>
      <c r="H143" s="1" t="s">
        <v>55</v>
      </c>
      <c r="I143" s="1" t="s">
        <v>56</v>
      </c>
      <c r="J143" s="2">
        <v>79</v>
      </c>
      <c r="K143" s="2">
        <v>39.64</v>
      </c>
      <c r="L143" s="2">
        <f t="shared" si="26"/>
        <v>39.64</v>
      </c>
      <c r="M143" s="2">
        <f t="shared" si="27"/>
        <v>0</v>
      </c>
      <c r="Q143" s="6">
        <v>37.93</v>
      </c>
      <c r="R143" s="5">
        <v>63512.56</v>
      </c>
      <c r="S143" s="7">
        <v>1.71</v>
      </c>
      <c r="T143" s="5">
        <v>1752.5625</v>
      </c>
      <c r="AM143" s="5" t="str">
        <f t="shared" si="29"/>
        <v/>
      </c>
      <c r="AO143" s="5" t="str">
        <f t="shared" si="30"/>
        <v/>
      </c>
      <c r="AQ143" s="5" t="str">
        <f t="shared" si="31"/>
        <v/>
      </c>
      <c r="AT143" s="5">
        <f t="shared" si="28"/>
        <v>65265.122499999998</v>
      </c>
      <c r="AU143" s="11">
        <f t="shared" si="32"/>
        <v>1.8668458805985979</v>
      </c>
      <c r="AV143" s="5">
        <f t="shared" si="33"/>
        <v>1866.8458805985979</v>
      </c>
    </row>
    <row r="144" spans="1:48" x14ac:dyDescent="0.25">
      <c r="A144" t="s">
        <v>240</v>
      </c>
      <c r="B144" s="1" t="s">
        <v>186</v>
      </c>
      <c r="C144" s="1" t="s">
        <v>187</v>
      </c>
      <c r="D144" s="1" t="s">
        <v>188</v>
      </c>
      <c r="E144" s="1" t="s">
        <v>189</v>
      </c>
      <c r="F144" s="1" t="s">
        <v>121</v>
      </c>
      <c r="G144" s="1" t="s">
        <v>181</v>
      </c>
      <c r="H144" s="1" t="s">
        <v>55</v>
      </c>
      <c r="I144" s="1" t="s">
        <v>56</v>
      </c>
      <c r="J144" s="2">
        <v>80</v>
      </c>
      <c r="K144" s="2">
        <v>37.85</v>
      </c>
      <c r="L144" s="2">
        <f t="shared" si="26"/>
        <v>37.849999999999987</v>
      </c>
      <c r="M144" s="2">
        <f t="shared" si="27"/>
        <v>0</v>
      </c>
      <c r="Q144" s="6">
        <v>33.209999999999987</v>
      </c>
      <c r="R144" s="5">
        <v>79813.514999999999</v>
      </c>
      <c r="S144" s="7">
        <v>4.6400000000000006</v>
      </c>
      <c r="T144" s="5">
        <v>5201.9650000000001</v>
      </c>
      <c r="AM144" s="5" t="str">
        <f t="shared" si="29"/>
        <v/>
      </c>
      <c r="AO144" s="5" t="str">
        <f t="shared" si="30"/>
        <v/>
      </c>
      <c r="AQ144" s="5" t="str">
        <f t="shared" si="31"/>
        <v/>
      </c>
      <c r="AT144" s="5">
        <f t="shared" si="28"/>
        <v>85015.48</v>
      </c>
      <c r="AU144" s="11">
        <f t="shared" si="32"/>
        <v>2.4317858075745202</v>
      </c>
      <c r="AV144" s="5">
        <f t="shared" si="33"/>
        <v>2431.7858075745203</v>
      </c>
    </row>
    <row r="145" spans="1:48" x14ac:dyDescent="0.25">
      <c r="A145" t="s">
        <v>240</v>
      </c>
      <c r="B145" s="1" t="s">
        <v>186</v>
      </c>
      <c r="C145" s="1" t="s">
        <v>187</v>
      </c>
      <c r="D145" s="1" t="s">
        <v>188</v>
      </c>
      <c r="E145" s="1" t="s">
        <v>189</v>
      </c>
      <c r="F145" s="1" t="s">
        <v>90</v>
      </c>
      <c r="G145" s="1" t="s">
        <v>181</v>
      </c>
      <c r="H145" s="1" t="s">
        <v>55</v>
      </c>
      <c r="I145" s="1" t="s">
        <v>56</v>
      </c>
      <c r="J145" s="2">
        <v>80</v>
      </c>
      <c r="K145" s="2">
        <v>0.17</v>
      </c>
      <c r="L145" s="2">
        <f t="shared" si="26"/>
        <v>0.16999999999999998</v>
      </c>
      <c r="M145" s="2">
        <f t="shared" si="27"/>
        <v>0</v>
      </c>
      <c r="Q145" s="6">
        <v>0.11</v>
      </c>
      <c r="R145" s="5">
        <v>180.62</v>
      </c>
      <c r="S145" s="7">
        <v>0.06</v>
      </c>
      <c r="T145" s="5">
        <v>43.14</v>
      </c>
      <c r="AM145" s="5" t="str">
        <f t="shared" si="29"/>
        <v/>
      </c>
      <c r="AO145" s="5" t="str">
        <f t="shared" si="30"/>
        <v/>
      </c>
      <c r="AQ145" s="5" t="str">
        <f t="shared" si="31"/>
        <v/>
      </c>
      <c r="AT145" s="5">
        <f t="shared" si="28"/>
        <v>223.76</v>
      </c>
      <c r="AU145" s="11">
        <f t="shared" si="32"/>
        <v>6.400438982440311E-3</v>
      </c>
      <c r="AV145" s="5">
        <f t="shared" si="33"/>
        <v>6.4004389824403107</v>
      </c>
    </row>
    <row r="146" spans="1:48" x14ac:dyDescent="0.25">
      <c r="A146" t="s">
        <v>240</v>
      </c>
      <c r="B146" s="1" t="s">
        <v>186</v>
      </c>
      <c r="C146" s="1" t="s">
        <v>187</v>
      </c>
      <c r="D146" s="1" t="s">
        <v>188</v>
      </c>
      <c r="E146" s="1" t="s">
        <v>189</v>
      </c>
      <c r="F146" s="1" t="s">
        <v>120</v>
      </c>
      <c r="G146" s="1" t="s">
        <v>181</v>
      </c>
      <c r="H146" s="1" t="s">
        <v>55</v>
      </c>
      <c r="I146" s="1" t="s">
        <v>56</v>
      </c>
      <c r="J146" s="2">
        <v>80</v>
      </c>
      <c r="K146" s="2">
        <v>39.06</v>
      </c>
      <c r="L146" s="2">
        <f t="shared" si="26"/>
        <v>39.050000000000004</v>
      </c>
      <c r="M146" s="2">
        <f t="shared" si="27"/>
        <v>0</v>
      </c>
      <c r="Q146" s="6">
        <v>35.74</v>
      </c>
      <c r="R146" s="5">
        <v>60655.479999999989</v>
      </c>
      <c r="S146" s="7">
        <v>3.31</v>
      </c>
      <c r="T146" s="5">
        <v>2379.89</v>
      </c>
      <c r="AM146" s="5" t="str">
        <f t="shared" si="29"/>
        <v/>
      </c>
      <c r="AO146" s="5" t="str">
        <f t="shared" si="30"/>
        <v/>
      </c>
      <c r="AQ146" s="5" t="str">
        <f t="shared" si="31"/>
        <v/>
      </c>
      <c r="AT146" s="5">
        <f t="shared" si="28"/>
        <v>63035.369999999988</v>
      </c>
      <c r="AU146" s="11">
        <f t="shared" si="32"/>
        <v>1.8030659609427444</v>
      </c>
      <c r="AV146" s="5">
        <f t="shared" si="33"/>
        <v>1803.0659609427444</v>
      </c>
    </row>
    <row r="147" spans="1:48" x14ac:dyDescent="0.25">
      <c r="A147" t="s">
        <v>240</v>
      </c>
      <c r="B147" s="1" t="s">
        <v>190</v>
      </c>
      <c r="C147" s="1" t="s">
        <v>191</v>
      </c>
      <c r="D147" s="1" t="s">
        <v>188</v>
      </c>
      <c r="E147" s="1" t="s">
        <v>189</v>
      </c>
      <c r="F147" s="1" t="s">
        <v>121</v>
      </c>
      <c r="G147" s="1" t="s">
        <v>181</v>
      </c>
      <c r="H147" s="1" t="s">
        <v>55</v>
      </c>
      <c r="I147" s="1" t="s">
        <v>56</v>
      </c>
      <c r="J147" s="2">
        <v>1</v>
      </c>
      <c r="K147" s="2">
        <v>0.28999999999999998</v>
      </c>
      <c r="L147" s="2">
        <f t="shared" si="26"/>
        <v>0.28999999999999998</v>
      </c>
      <c r="M147" s="2">
        <f t="shared" si="27"/>
        <v>0</v>
      </c>
      <c r="Q147" s="6">
        <v>0.28999999999999998</v>
      </c>
      <c r="R147" s="5">
        <v>759.42499999999995</v>
      </c>
      <c r="AM147" s="5" t="str">
        <f t="shared" si="29"/>
        <v/>
      </c>
      <c r="AO147" s="5" t="str">
        <f t="shared" si="30"/>
        <v/>
      </c>
      <c r="AQ147" s="5" t="str">
        <f t="shared" si="31"/>
        <v/>
      </c>
      <c r="AT147" s="5">
        <f t="shared" si="28"/>
        <v>759.42499999999995</v>
      </c>
      <c r="AU147" s="11">
        <f t="shared" si="32"/>
        <v>2.1722619656058872E-2</v>
      </c>
      <c r="AV147" s="5">
        <f t="shared" si="33"/>
        <v>21.722619656058871</v>
      </c>
    </row>
    <row r="148" spans="1:48" x14ac:dyDescent="0.25">
      <c r="A148" t="s">
        <v>240</v>
      </c>
      <c r="B148" s="1" t="s">
        <v>190</v>
      </c>
      <c r="C148" s="1" t="s">
        <v>191</v>
      </c>
      <c r="D148" s="1" t="s">
        <v>188</v>
      </c>
      <c r="E148" s="1" t="s">
        <v>189</v>
      </c>
      <c r="F148" s="1" t="s">
        <v>120</v>
      </c>
      <c r="G148" s="1" t="s">
        <v>181</v>
      </c>
      <c r="H148" s="1" t="s">
        <v>55</v>
      </c>
      <c r="I148" s="1" t="s">
        <v>56</v>
      </c>
      <c r="J148" s="2">
        <v>1</v>
      </c>
      <c r="K148" s="2">
        <v>0.37</v>
      </c>
      <c r="L148" s="2">
        <f t="shared" si="26"/>
        <v>0.36</v>
      </c>
      <c r="M148" s="2">
        <f t="shared" si="27"/>
        <v>0</v>
      </c>
      <c r="Q148" s="6">
        <v>0.36</v>
      </c>
      <c r="R148" s="5">
        <v>640.38000000000011</v>
      </c>
      <c r="AM148" s="5" t="str">
        <f t="shared" si="29"/>
        <v/>
      </c>
      <c r="AO148" s="5" t="str">
        <f t="shared" si="30"/>
        <v/>
      </c>
      <c r="AQ148" s="5" t="str">
        <f t="shared" si="31"/>
        <v/>
      </c>
      <c r="AT148" s="5">
        <f t="shared" si="28"/>
        <v>640.38000000000011</v>
      </c>
      <c r="AU148" s="11">
        <f t="shared" si="32"/>
        <v>1.8317452250514513E-2</v>
      </c>
      <c r="AV148" s="5">
        <f t="shared" si="33"/>
        <v>18.317452250514513</v>
      </c>
    </row>
    <row r="149" spans="1:48" x14ac:dyDescent="0.25">
      <c r="A149" t="s">
        <v>240</v>
      </c>
      <c r="B149" s="1" t="s">
        <v>190</v>
      </c>
      <c r="C149" s="1" t="s">
        <v>191</v>
      </c>
      <c r="D149" s="1" t="s">
        <v>188</v>
      </c>
      <c r="E149" s="1" t="s">
        <v>189</v>
      </c>
      <c r="F149" s="1" t="s">
        <v>116</v>
      </c>
      <c r="G149" s="1" t="s">
        <v>181</v>
      </c>
      <c r="H149" s="1" t="s">
        <v>55</v>
      </c>
      <c r="I149" s="1" t="s">
        <v>56</v>
      </c>
      <c r="J149" s="2">
        <v>1</v>
      </c>
      <c r="K149" s="2">
        <v>0.19</v>
      </c>
      <c r="L149" s="2">
        <f t="shared" si="26"/>
        <v>0.19</v>
      </c>
      <c r="M149" s="2">
        <f t="shared" si="27"/>
        <v>0</v>
      </c>
      <c r="Q149" s="6">
        <v>0.19</v>
      </c>
      <c r="R149" s="5">
        <v>484.39</v>
      </c>
      <c r="AM149" s="5" t="str">
        <f t="shared" si="29"/>
        <v/>
      </c>
      <c r="AO149" s="5" t="str">
        <f t="shared" si="30"/>
        <v/>
      </c>
      <c r="AQ149" s="5" t="str">
        <f t="shared" si="31"/>
        <v/>
      </c>
      <c r="AT149" s="5">
        <f t="shared" si="28"/>
        <v>484.39</v>
      </c>
      <c r="AU149" s="11">
        <f t="shared" si="32"/>
        <v>1.3855508753594308E-2</v>
      </c>
      <c r="AV149" s="5">
        <f t="shared" si="33"/>
        <v>13.855508753594307</v>
      </c>
    </row>
    <row r="150" spans="1:48" x14ac:dyDescent="0.25">
      <c r="A150" t="s">
        <v>240</v>
      </c>
      <c r="B150" s="1" t="s">
        <v>190</v>
      </c>
      <c r="C150" s="1" t="s">
        <v>191</v>
      </c>
      <c r="D150" s="1" t="s">
        <v>188</v>
      </c>
      <c r="E150" s="1" t="s">
        <v>189</v>
      </c>
      <c r="F150" s="1" t="s">
        <v>114</v>
      </c>
      <c r="G150" s="1" t="s">
        <v>181</v>
      </c>
      <c r="H150" s="1" t="s">
        <v>55</v>
      </c>
      <c r="I150" s="1" t="s">
        <v>56</v>
      </c>
      <c r="J150" s="2">
        <v>1</v>
      </c>
      <c r="K150" s="2">
        <v>0.13</v>
      </c>
      <c r="L150" s="2">
        <f t="shared" si="26"/>
        <v>0.13</v>
      </c>
      <c r="M150" s="2">
        <f t="shared" si="27"/>
        <v>0</v>
      </c>
      <c r="Q150" s="6">
        <v>0.13</v>
      </c>
      <c r="R150" s="5">
        <v>238.09</v>
      </c>
      <c r="AM150" s="5" t="str">
        <f t="shared" si="29"/>
        <v/>
      </c>
      <c r="AO150" s="5" t="str">
        <f t="shared" si="30"/>
        <v/>
      </c>
      <c r="AQ150" s="5" t="str">
        <f t="shared" si="31"/>
        <v/>
      </c>
      <c r="AT150" s="5">
        <f t="shared" si="28"/>
        <v>238.09</v>
      </c>
      <c r="AU150" s="11">
        <f t="shared" si="32"/>
        <v>6.8103348110887278E-3</v>
      </c>
      <c r="AV150" s="5">
        <f t="shared" si="33"/>
        <v>6.8103348110887278</v>
      </c>
    </row>
    <row r="151" spans="1:48" x14ac:dyDescent="0.25">
      <c r="A151" t="s">
        <v>240</v>
      </c>
      <c r="B151" s="1" t="s">
        <v>192</v>
      </c>
      <c r="C151" s="1" t="s">
        <v>187</v>
      </c>
      <c r="D151" s="1" t="s">
        <v>188</v>
      </c>
      <c r="E151" s="1" t="s">
        <v>189</v>
      </c>
      <c r="F151" s="1" t="s">
        <v>61</v>
      </c>
      <c r="G151" s="1" t="s">
        <v>181</v>
      </c>
      <c r="H151" s="1" t="s">
        <v>55</v>
      </c>
      <c r="I151" s="1" t="s">
        <v>56</v>
      </c>
      <c r="J151" s="2">
        <v>240</v>
      </c>
      <c r="K151" s="2">
        <v>0.34</v>
      </c>
      <c r="L151" s="2">
        <f t="shared" si="26"/>
        <v>0.34</v>
      </c>
      <c r="M151" s="2">
        <f t="shared" si="27"/>
        <v>0</v>
      </c>
      <c r="S151" s="7">
        <v>0.27</v>
      </c>
      <c r="T151" s="5">
        <v>194.13</v>
      </c>
      <c r="U151" s="8">
        <v>7.0000000000000007E-2</v>
      </c>
      <c r="V151" s="5">
        <v>15.099</v>
      </c>
      <c r="AM151" s="5" t="str">
        <f t="shared" si="29"/>
        <v/>
      </c>
      <c r="AO151" s="5" t="str">
        <f t="shared" si="30"/>
        <v/>
      </c>
      <c r="AQ151" s="5" t="str">
        <f t="shared" si="31"/>
        <v/>
      </c>
      <c r="AT151" s="5">
        <f t="shared" si="28"/>
        <v>209.22899999999998</v>
      </c>
      <c r="AU151" s="11">
        <f t="shared" si="32"/>
        <v>5.9847937426573284E-3</v>
      </c>
      <c r="AV151" s="5">
        <f t="shared" si="33"/>
        <v>5.9847937426573283</v>
      </c>
    </row>
    <row r="152" spans="1:48" x14ac:dyDescent="0.25">
      <c r="A152" t="s">
        <v>240</v>
      </c>
      <c r="B152" s="1" t="s">
        <v>192</v>
      </c>
      <c r="C152" s="1" t="s">
        <v>187</v>
      </c>
      <c r="D152" s="1" t="s">
        <v>188</v>
      </c>
      <c r="E152" s="1" t="s">
        <v>189</v>
      </c>
      <c r="F152" s="1" t="s">
        <v>68</v>
      </c>
      <c r="G152" s="1" t="s">
        <v>181</v>
      </c>
      <c r="H152" s="1" t="s">
        <v>55</v>
      </c>
      <c r="I152" s="1" t="s">
        <v>56</v>
      </c>
      <c r="J152" s="2">
        <v>240</v>
      </c>
      <c r="K152" s="2">
        <v>40</v>
      </c>
      <c r="L152" s="2">
        <f t="shared" si="26"/>
        <v>40</v>
      </c>
      <c r="M152" s="2">
        <f t="shared" si="27"/>
        <v>0</v>
      </c>
      <c r="Q152" s="6">
        <v>14.08</v>
      </c>
      <c r="R152" s="5">
        <v>23119.360000000001</v>
      </c>
      <c r="S152" s="7">
        <v>24.26</v>
      </c>
      <c r="T152" s="5">
        <v>17442.939999999999</v>
      </c>
      <c r="U152" s="8">
        <v>1.66</v>
      </c>
      <c r="V152" s="5">
        <v>358.06200000000001</v>
      </c>
      <c r="AM152" s="5" t="str">
        <f t="shared" si="29"/>
        <v/>
      </c>
      <c r="AO152" s="5" t="str">
        <f t="shared" si="30"/>
        <v/>
      </c>
      <c r="AQ152" s="5" t="str">
        <f t="shared" si="31"/>
        <v/>
      </c>
      <c r="AT152" s="5">
        <f t="shared" si="28"/>
        <v>40920.362000000001</v>
      </c>
      <c r="AU152" s="11">
        <f t="shared" si="32"/>
        <v>1.1704874871307167</v>
      </c>
      <c r="AV152" s="5">
        <f t="shared" si="33"/>
        <v>1170.4874871307168</v>
      </c>
    </row>
    <row r="153" spans="1:48" x14ac:dyDescent="0.25">
      <c r="A153" t="s">
        <v>240</v>
      </c>
      <c r="B153" s="1" t="s">
        <v>192</v>
      </c>
      <c r="C153" s="1" t="s">
        <v>187</v>
      </c>
      <c r="D153" s="1" t="s">
        <v>188</v>
      </c>
      <c r="E153" s="1" t="s">
        <v>189</v>
      </c>
      <c r="F153" s="1" t="s">
        <v>53</v>
      </c>
      <c r="G153" s="1" t="s">
        <v>181</v>
      </c>
      <c r="H153" s="1" t="s">
        <v>55</v>
      </c>
      <c r="I153" s="1" t="s">
        <v>56</v>
      </c>
      <c r="J153" s="2">
        <v>240</v>
      </c>
      <c r="K153" s="2">
        <v>0.42</v>
      </c>
      <c r="L153" s="2">
        <f t="shared" si="26"/>
        <v>0.05</v>
      </c>
      <c r="M153" s="2">
        <f t="shared" si="27"/>
        <v>0</v>
      </c>
      <c r="U153" s="8">
        <v>0.05</v>
      </c>
      <c r="V153" s="5">
        <v>10.785</v>
      </c>
      <c r="AM153" s="5" t="str">
        <f t="shared" si="29"/>
        <v/>
      </c>
      <c r="AO153" s="5" t="str">
        <f t="shared" si="30"/>
        <v/>
      </c>
      <c r="AQ153" s="5" t="str">
        <f t="shared" si="31"/>
        <v/>
      </c>
      <c r="AT153" s="5">
        <f t="shared" si="28"/>
        <v>10.785</v>
      </c>
      <c r="AU153" s="11">
        <f t="shared" si="32"/>
        <v>3.084945228173881E-4</v>
      </c>
      <c r="AV153" s="5">
        <f t="shared" si="33"/>
        <v>0.30849452281738809</v>
      </c>
    </row>
    <row r="154" spans="1:48" x14ac:dyDescent="0.25">
      <c r="A154" t="s">
        <v>240</v>
      </c>
      <c r="B154" s="1" t="s">
        <v>192</v>
      </c>
      <c r="C154" s="1" t="s">
        <v>187</v>
      </c>
      <c r="D154" s="1" t="s">
        <v>188</v>
      </c>
      <c r="E154" s="1" t="s">
        <v>189</v>
      </c>
      <c r="F154" s="1" t="s">
        <v>85</v>
      </c>
      <c r="G154" s="1" t="s">
        <v>181</v>
      </c>
      <c r="H154" s="1" t="s">
        <v>55</v>
      </c>
      <c r="I154" s="1" t="s">
        <v>56</v>
      </c>
      <c r="J154" s="2">
        <v>240</v>
      </c>
      <c r="K154" s="2">
        <v>39.979999999999997</v>
      </c>
      <c r="L154" s="2">
        <f t="shared" si="26"/>
        <v>39.970000000000006</v>
      </c>
      <c r="M154" s="2">
        <f t="shared" si="27"/>
        <v>0</v>
      </c>
      <c r="Q154" s="6">
        <v>28.69</v>
      </c>
      <c r="R154" s="5">
        <v>47108.98</v>
      </c>
      <c r="S154" s="7">
        <v>10.72</v>
      </c>
      <c r="T154" s="5">
        <v>7707.68</v>
      </c>
      <c r="U154" s="8">
        <v>0.56000000000000005</v>
      </c>
      <c r="V154" s="5">
        <v>120.792</v>
      </c>
      <c r="AM154" s="5" t="str">
        <f t="shared" si="29"/>
        <v/>
      </c>
      <c r="AO154" s="5" t="str">
        <f t="shared" si="30"/>
        <v/>
      </c>
      <c r="AQ154" s="5" t="str">
        <f t="shared" si="31"/>
        <v/>
      </c>
      <c r="AT154" s="5">
        <f t="shared" si="28"/>
        <v>54937.452000000005</v>
      </c>
      <c r="AU154" s="11">
        <f t="shared" si="32"/>
        <v>1.5714328270322824</v>
      </c>
      <c r="AV154" s="5">
        <f t="shared" si="33"/>
        <v>1571.4328270322824</v>
      </c>
    </row>
    <row r="155" spans="1:48" x14ac:dyDescent="0.25">
      <c r="A155" t="s">
        <v>240</v>
      </c>
      <c r="B155" s="1" t="s">
        <v>192</v>
      </c>
      <c r="C155" s="1" t="s">
        <v>187</v>
      </c>
      <c r="D155" s="1" t="s">
        <v>188</v>
      </c>
      <c r="E155" s="1" t="s">
        <v>189</v>
      </c>
      <c r="F155" s="1" t="s">
        <v>90</v>
      </c>
      <c r="G155" s="1" t="s">
        <v>181</v>
      </c>
      <c r="H155" s="1" t="s">
        <v>55</v>
      </c>
      <c r="I155" s="1" t="s">
        <v>56</v>
      </c>
      <c r="J155" s="2">
        <v>240</v>
      </c>
      <c r="K155" s="2">
        <v>39.35</v>
      </c>
      <c r="L155" s="2">
        <f t="shared" si="26"/>
        <v>39.349999999999994</v>
      </c>
      <c r="M155" s="2">
        <f t="shared" si="27"/>
        <v>0</v>
      </c>
      <c r="Q155" s="6">
        <v>18.2</v>
      </c>
      <c r="R155" s="5">
        <v>29884.400000000001</v>
      </c>
      <c r="S155" s="7">
        <v>21.15</v>
      </c>
      <c r="T155" s="5">
        <v>15206.85</v>
      </c>
      <c r="AM155" s="5" t="str">
        <f t="shared" si="29"/>
        <v/>
      </c>
      <c r="AO155" s="5" t="str">
        <f t="shared" si="30"/>
        <v/>
      </c>
      <c r="AQ155" s="5" t="str">
        <f t="shared" si="31"/>
        <v/>
      </c>
      <c r="AT155" s="5">
        <f t="shared" si="28"/>
        <v>45091.25</v>
      </c>
      <c r="AU155" s="11">
        <f t="shared" si="32"/>
        <v>1.289791715529861</v>
      </c>
      <c r="AV155" s="5">
        <f t="shared" si="33"/>
        <v>1289.791715529861</v>
      </c>
    </row>
    <row r="156" spans="1:48" x14ac:dyDescent="0.25">
      <c r="A156" t="s">
        <v>240</v>
      </c>
      <c r="B156" s="1" t="s">
        <v>192</v>
      </c>
      <c r="C156" s="1" t="s">
        <v>187</v>
      </c>
      <c r="D156" s="1" t="s">
        <v>188</v>
      </c>
      <c r="E156" s="1" t="s">
        <v>189</v>
      </c>
      <c r="F156" s="1" t="s">
        <v>105</v>
      </c>
      <c r="G156" s="1" t="s">
        <v>181</v>
      </c>
      <c r="H156" s="1" t="s">
        <v>55</v>
      </c>
      <c r="I156" s="1" t="s">
        <v>56</v>
      </c>
      <c r="J156" s="2">
        <v>240</v>
      </c>
      <c r="K156" s="2">
        <v>37.299999999999997</v>
      </c>
      <c r="L156" s="2">
        <f t="shared" si="26"/>
        <v>30.49</v>
      </c>
      <c r="M156" s="2">
        <f t="shared" si="27"/>
        <v>0</v>
      </c>
      <c r="Q156" s="6">
        <v>10.14</v>
      </c>
      <c r="R156" s="5">
        <v>16649.88</v>
      </c>
      <c r="S156" s="7">
        <v>18.059999999999999</v>
      </c>
      <c r="T156" s="5">
        <v>12985.14</v>
      </c>
      <c r="U156" s="8">
        <v>2.29</v>
      </c>
      <c r="V156" s="5">
        <v>493.95299999999997</v>
      </c>
      <c r="AM156" s="5" t="str">
        <f t="shared" si="29"/>
        <v/>
      </c>
      <c r="AO156" s="5" t="str">
        <f t="shared" si="30"/>
        <v/>
      </c>
      <c r="AQ156" s="5" t="str">
        <f t="shared" si="31"/>
        <v/>
      </c>
      <c r="AT156" s="5">
        <f t="shared" si="28"/>
        <v>30128.973000000002</v>
      </c>
      <c r="AU156" s="11">
        <f t="shared" si="32"/>
        <v>0.86181021313054895</v>
      </c>
      <c r="AV156" s="5">
        <f t="shared" si="33"/>
        <v>861.81021313054896</v>
      </c>
    </row>
    <row r="157" spans="1:48" x14ac:dyDescent="0.25">
      <c r="A157" t="s">
        <v>240</v>
      </c>
      <c r="B157" s="1" t="s">
        <v>192</v>
      </c>
      <c r="C157" s="1" t="s">
        <v>187</v>
      </c>
      <c r="D157" s="1" t="s">
        <v>188</v>
      </c>
      <c r="E157" s="1" t="s">
        <v>189</v>
      </c>
      <c r="F157" s="1" t="s">
        <v>73</v>
      </c>
      <c r="G157" s="1" t="s">
        <v>181</v>
      </c>
      <c r="H157" s="1" t="s">
        <v>55</v>
      </c>
      <c r="I157" s="1" t="s">
        <v>56</v>
      </c>
      <c r="J157" s="2">
        <v>240</v>
      </c>
      <c r="K157" s="2">
        <v>37.96</v>
      </c>
      <c r="L157" s="2">
        <f t="shared" si="26"/>
        <v>37.96</v>
      </c>
      <c r="M157" s="2">
        <f t="shared" si="27"/>
        <v>0</v>
      </c>
      <c r="Q157" s="6">
        <v>33.75</v>
      </c>
      <c r="R157" s="5">
        <v>55639.170000000013</v>
      </c>
      <c r="S157" s="7">
        <v>4.21</v>
      </c>
      <c r="T157" s="5">
        <v>3026.99</v>
      </c>
      <c r="AM157" s="5" t="str">
        <f t="shared" si="29"/>
        <v/>
      </c>
      <c r="AO157" s="5" t="str">
        <f t="shared" si="30"/>
        <v/>
      </c>
      <c r="AQ157" s="5" t="str">
        <f t="shared" si="31"/>
        <v/>
      </c>
      <c r="AT157" s="5">
        <f t="shared" si="28"/>
        <v>58666.160000000011</v>
      </c>
      <c r="AU157" s="11">
        <f t="shared" si="32"/>
        <v>1.6780889230160911</v>
      </c>
      <c r="AV157" s="5">
        <f t="shared" si="33"/>
        <v>1678.088923016091</v>
      </c>
    </row>
    <row r="158" spans="1:48" x14ac:dyDescent="0.25">
      <c r="A158" t="s">
        <v>240</v>
      </c>
      <c r="B158" s="1" t="s">
        <v>192</v>
      </c>
      <c r="C158" s="1" t="s">
        <v>187</v>
      </c>
      <c r="D158" s="1" t="s">
        <v>188</v>
      </c>
      <c r="E158" s="1" t="s">
        <v>189</v>
      </c>
      <c r="F158" s="1" t="s">
        <v>63</v>
      </c>
      <c r="G158" s="1" t="s">
        <v>181</v>
      </c>
      <c r="H158" s="1" t="s">
        <v>55</v>
      </c>
      <c r="I158" s="1" t="s">
        <v>56</v>
      </c>
      <c r="J158" s="2">
        <v>240</v>
      </c>
      <c r="K158" s="2">
        <v>37.700000000000003</v>
      </c>
      <c r="L158" s="2">
        <f t="shared" si="26"/>
        <v>34.79</v>
      </c>
      <c r="M158" s="2">
        <f t="shared" si="27"/>
        <v>0</v>
      </c>
      <c r="Q158" s="6">
        <v>8.6</v>
      </c>
      <c r="R158" s="5">
        <v>14121.2</v>
      </c>
      <c r="S158" s="7">
        <v>26.14</v>
      </c>
      <c r="T158" s="5">
        <v>18794.66</v>
      </c>
      <c r="AA158" s="9">
        <v>0.05</v>
      </c>
      <c r="AB158" s="5">
        <v>4.3140000000000001</v>
      </c>
      <c r="AM158" s="5" t="str">
        <f t="shared" si="29"/>
        <v/>
      </c>
      <c r="AO158" s="5" t="str">
        <f t="shared" si="30"/>
        <v/>
      </c>
      <c r="AQ158" s="5" t="str">
        <f t="shared" si="31"/>
        <v/>
      </c>
      <c r="AT158" s="5">
        <f t="shared" si="28"/>
        <v>32920.173999999999</v>
      </c>
      <c r="AU158" s="11">
        <f t="shared" si="32"/>
        <v>0.94164982560921517</v>
      </c>
      <c r="AV158" s="5">
        <f t="shared" si="33"/>
        <v>941.6498256092151</v>
      </c>
    </row>
    <row r="159" spans="1:48" x14ac:dyDescent="0.25">
      <c r="A159" t="s">
        <v>240</v>
      </c>
      <c r="B159" s="1" t="s">
        <v>193</v>
      </c>
      <c r="C159" s="1" t="s">
        <v>187</v>
      </c>
      <c r="D159" s="1" t="s">
        <v>188</v>
      </c>
      <c r="E159" s="1" t="s">
        <v>189</v>
      </c>
      <c r="F159" s="1" t="s">
        <v>61</v>
      </c>
      <c r="G159" s="1" t="s">
        <v>181</v>
      </c>
      <c r="H159" s="1" t="s">
        <v>55</v>
      </c>
      <c r="I159" s="1" t="s">
        <v>56</v>
      </c>
      <c r="J159" s="2">
        <v>69.900000000000006</v>
      </c>
      <c r="K159" s="2">
        <v>27.21</v>
      </c>
      <c r="L159" s="2">
        <f t="shared" si="26"/>
        <v>13.45</v>
      </c>
      <c r="M159" s="2">
        <f t="shared" si="27"/>
        <v>0</v>
      </c>
      <c r="S159" s="7">
        <v>11.93</v>
      </c>
      <c r="T159" s="5">
        <v>8577.67</v>
      </c>
      <c r="U159" s="8">
        <v>1.23</v>
      </c>
      <c r="V159" s="5">
        <v>265.31099999999998</v>
      </c>
      <c r="AA159" s="9">
        <v>0.28999999999999998</v>
      </c>
      <c r="AB159" s="5">
        <v>25.0212</v>
      </c>
      <c r="AM159" s="5" t="str">
        <f t="shared" si="29"/>
        <v/>
      </c>
      <c r="AO159" s="5" t="str">
        <f t="shared" si="30"/>
        <v/>
      </c>
      <c r="AQ159" s="5" t="str">
        <f t="shared" si="31"/>
        <v/>
      </c>
      <c r="AT159" s="5">
        <f t="shared" si="28"/>
        <v>8868.002199999999</v>
      </c>
      <c r="AU159" s="11">
        <f t="shared" si="32"/>
        <v>0.2536606497016734</v>
      </c>
      <c r="AV159" s="5">
        <f t="shared" si="33"/>
        <v>253.66064970167341</v>
      </c>
    </row>
    <row r="160" spans="1:48" x14ac:dyDescent="0.25">
      <c r="A160" t="s">
        <v>240</v>
      </c>
      <c r="B160" s="1" t="s">
        <v>193</v>
      </c>
      <c r="C160" s="1" t="s">
        <v>187</v>
      </c>
      <c r="D160" s="1" t="s">
        <v>188</v>
      </c>
      <c r="E160" s="1" t="s">
        <v>189</v>
      </c>
      <c r="F160" s="1" t="s">
        <v>53</v>
      </c>
      <c r="G160" s="1" t="s">
        <v>181</v>
      </c>
      <c r="H160" s="1" t="s">
        <v>55</v>
      </c>
      <c r="I160" s="1" t="s">
        <v>56</v>
      </c>
      <c r="J160" s="2">
        <v>69.900000000000006</v>
      </c>
      <c r="K160" s="2">
        <v>34.25</v>
      </c>
      <c r="L160" s="2">
        <f t="shared" si="26"/>
        <v>0.19</v>
      </c>
      <c r="M160" s="2">
        <f t="shared" si="27"/>
        <v>0</v>
      </c>
      <c r="U160" s="8">
        <v>0.19</v>
      </c>
      <c r="V160" s="5">
        <v>40.982999999999997</v>
      </c>
      <c r="AM160" s="5" t="str">
        <f t="shared" si="29"/>
        <v/>
      </c>
      <c r="AO160" s="5" t="str">
        <f t="shared" si="30"/>
        <v/>
      </c>
      <c r="AQ160" s="5" t="str">
        <f t="shared" si="31"/>
        <v/>
      </c>
      <c r="AT160" s="5">
        <f t="shared" si="28"/>
        <v>40.982999999999997</v>
      </c>
      <c r="AU160" s="11">
        <f t="shared" si="32"/>
        <v>1.1722791867060747E-3</v>
      </c>
      <c r="AV160" s="5">
        <f t="shared" si="33"/>
        <v>1.1722791867060747</v>
      </c>
    </row>
    <row r="161" spans="1:48" x14ac:dyDescent="0.25">
      <c r="A161" t="s">
        <v>240</v>
      </c>
      <c r="B161" s="1" t="s">
        <v>193</v>
      </c>
      <c r="C161" s="1" t="s">
        <v>187</v>
      </c>
      <c r="D161" s="1" t="s">
        <v>188</v>
      </c>
      <c r="E161" s="1" t="s">
        <v>189</v>
      </c>
      <c r="F161" s="1" t="s">
        <v>63</v>
      </c>
      <c r="G161" s="1" t="s">
        <v>181</v>
      </c>
      <c r="H161" s="1" t="s">
        <v>55</v>
      </c>
      <c r="I161" s="1" t="s">
        <v>56</v>
      </c>
      <c r="J161" s="2">
        <v>69.900000000000006</v>
      </c>
      <c r="K161" s="2">
        <v>0.2</v>
      </c>
      <c r="L161" s="2">
        <f t="shared" si="26"/>
        <v>0.2</v>
      </c>
      <c r="M161" s="2">
        <f t="shared" si="27"/>
        <v>0</v>
      </c>
      <c r="S161" s="7">
        <v>0.2</v>
      </c>
      <c r="T161" s="5">
        <v>143.80000000000001</v>
      </c>
      <c r="AM161" s="5" t="str">
        <f t="shared" si="29"/>
        <v/>
      </c>
      <c r="AO161" s="5" t="str">
        <f t="shared" si="30"/>
        <v/>
      </c>
      <c r="AQ161" s="5" t="str">
        <f t="shared" si="31"/>
        <v/>
      </c>
      <c r="AT161" s="5">
        <f t="shared" si="28"/>
        <v>143.80000000000001</v>
      </c>
      <c r="AU161" s="11">
        <f t="shared" si="32"/>
        <v>4.1132603042318416E-3</v>
      </c>
      <c r="AV161" s="5">
        <f t="shared" si="33"/>
        <v>4.1132603042318419</v>
      </c>
    </row>
    <row r="162" spans="1:48" x14ac:dyDescent="0.25">
      <c r="A162" t="s">
        <v>240</v>
      </c>
      <c r="B162" s="1" t="s">
        <v>194</v>
      </c>
      <c r="C162" s="1" t="s">
        <v>195</v>
      </c>
      <c r="D162" s="1" t="s">
        <v>196</v>
      </c>
      <c r="E162" s="1" t="s">
        <v>189</v>
      </c>
      <c r="F162" s="1" t="s">
        <v>61</v>
      </c>
      <c r="G162" s="1" t="s">
        <v>181</v>
      </c>
      <c r="H162" s="1" t="s">
        <v>55</v>
      </c>
      <c r="I162" s="1" t="s">
        <v>56</v>
      </c>
      <c r="J162" s="2">
        <v>7.59</v>
      </c>
      <c r="K162" s="2">
        <v>7.31</v>
      </c>
      <c r="L162" s="2">
        <f t="shared" si="26"/>
        <v>2.6100000000000003</v>
      </c>
      <c r="M162" s="2">
        <f t="shared" si="27"/>
        <v>0</v>
      </c>
      <c r="S162" s="7">
        <v>0.55000000000000004</v>
      </c>
      <c r="T162" s="5">
        <v>395.45</v>
      </c>
      <c r="AA162" s="9">
        <v>2.06</v>
      </c>
      <c r="AB162" s="5">
        <v>177.73679999999999</v>
      </c>
      <c r="AM162" s="5" t="str">
        <f t="shared" si="29"/>
        <v/>
      </c>
      <c r="AO162" s="5" t="str">
        <f t="shared" si="30"/>
        <v/>
      </c>
      <c r="AQ162" s="5" t="str">
        <f t="shared" si="31"/>
        <v/>
      </c>
      <c r="AT162" s="5">
        <f t="shared" si="28"/>
        <v>573.18679999999995</v>
      </c>
      <c r="AU162" s="11">
        <f t="shared" si="32"/>
        <v>1.6395455572668118E-2</v>
      </c>
      <c r="AV162" s="5">
        <f t="shared" si="33"/>
        <v>16.395455572668119</v>
      </c>
    </row>
    <row r="163" spans="1:48" x14ac:dyDescent="0.25">
      <c r="A163" t="s">
        <v>240</v>
      </c>
      <c r="B163" s="1" t="s">
        <v>194</v>
      </c>
      <c r="C163" s="1" t="s">
        <v>195</v>
      </c>
      <c r="D163" s="1" t="s">
        <v>196</v>
      </c>
      <c r="E163" s="1" t="s">
        <v>189</v>
      </c>
      <c r="F163" s="1" t="s">
        <v>63</v>
      </c>
      <c r="G163" s="1" t="s">
        <v>181</v>
      </c>
      <c r="H163" s="1" t="s">
        <v>55</v>
      </c>
      <c r="I163" s="1" t="s">
        <v>56</v>
      </c>
      <c r="J163" s="2">
        <v>7.59</v>
      </c>
      <c r="K163" s="2">
        <v>0.28000000000000003</v>
      </c>
      <c r="L163" s="2">
        <f t="shared" si="26"/>
        <v>0.15</v>
      </c>
      <c r="M163" s="2">
        <f t="shared" si="27"/>
        <v>0</v>
      </c>
      <c r="S163" s="7">
        <v>0.06</v>
      </c>
      <c r="T163" s="5">
        <v>43.14</v>
      </c>
      <c r="AA163" s="9">
        <v>0.09</v>
      </c>
      <c r="AB163" s="5">
        <v>7.7652000000000001</v>
      </c>
      <c r="AM163" s="5" t="str">
        <f t="shared" ref="AM163:AM177" si="34">IF(AL163&gt;0,AL163*$AM$1,"")</f>
        <v/>
      </c>
      <c r="AO163" s="5" t="str">
        <f t="shared" ref="AO163:AO177" si="35">IF(AN163&gt;0,AN163*$AO$1,"")</f>
        <v/>
      </c>
      <c r="AQ163" s="5" t="str">
        <f t="shared" ref="AQ163:AQ177" si="36">IF(AP163&gt;0,AP163*$AQ$1,"")</f>
        <v/>
      </c>
      <c r="AT163" s="5">
        <f t="shared" si="28"/>
        <v>50.905200000000001</v>
      </c>
      <c r="AU163" s="11">
        <f t="shared" ref="AU163:AU177" si="37">(AT163/$AT$265)*100</f>
        <v>1.4560941476980719E-3</v>
      </c>
      <c r="AV163" s="5">
        <f t="shared" ref="AV163:AV177" si="38">(AU163/100)*$AV$1</f>
        <v>1.456094147698072</v>
      </c>
    </row>
    <row r="164" spans="1:48" x14ac:dyDescent="0.25">
      <c r="A164" t="s">
        <v>240</v>
      </c>
      <c r="B164" s="1" t="s">
        <v>197</v>
      </c>
      <c r="C164" s="1" t="s">
        <v>198</v>
      </c>
      <c r="D164" s="1" t="s">
        <v>199</v>
      </c>
      <c r="E164" s="1" t="s">
        <v>60</v>
      </c>
      <c r="F164" s="1" t="s">
        <v>120</v>
      </c>
      <c r="G164" s="1" t="s">
        <v>200</v>
      </c>
      <c r="H164" s="1" t="s">
        <v>55</v>
      </c>
      <c r="I164" s="1" t="s">
        <v>56</v>
      </c>
      <c r="J164" s="2">
        <v>38.22</v>
      </c>
      <c r="K164" s="2">
        <v>0.15</v>
      </c>
      <c r="L164" s="2">
        <f t="shared" si="26"/>
        <v>0.13</v>
      </c>
      <c r="M164" s="2">
        <f t="shared" si="27"/>
        <v>0</v>
      </c>
      <c r="U164" s="8">
        <v>0.13</v>
      </c>
      <c r="V164" s="5">
        <v>33.433500000000002</v>
      </c>
      <c r="AM164" s="5" t="str">
        <f t="shared" si="34"/>
        <v/>
      </c>
      <c r="AO164" s="5" t="str">
        <f t="shared" si="35"/>
        <v/>
      </c>
      <c r="AQ164" s="5" t="str">
        <f t="shared" si="36"/>
        <v/>
      </c>
      <c r="AT164" s="5">
        <f t="shared" si="28"/>
        <v>33.433500000000002</v>
      </c>
      <c r="AU164" s="11">
        <f t="shared" si="37"/>
        <v>9.5633302073390317E-4</v>
      </c>
      <c r="AV164" s="5">
        <f t="shared" si="38"/>
        <v>0.95633302073390314</v>
      </c>
    </row>
    <row r="165" spans="1:48" x14ac:dyDescent="0.25">
      <c r="A165" t="s">
        <v>240</v>
      </c>
      <c r="B165" s="1" t="s">
        <v>197</v>
      </c>
      <c r="C165" s="1" t="s">
        <v>198</v>
      </c>
      <c r="D165" s="1" t="s">
        <v>199</v>
      </c>
      <c r="E165" s="1" t="s">
        <v>60</v>
      </c>
      <c r="F165" s="1" t="s">
        <v>121</v>
      </c>
      <c r="G165" s="1" t="s">
        <v>200</v>
      </c>
      <c r="H165" s="1" t="s">
        <v>55</v>
      </c>
      <c r="I165" s="1" t="s">
        <v>56</v>
      </c>
      <c r="J165" s="2">
        <v>38.22</v>
      </c>
      <c r="K165" s="2">
        <v>34.17</v>
      </c>
      <c r="L165" s="2">
        <f t="shared" si="26"/>
        <v>34.11</v>
      </c>
      <c r="M165" s="2">
        <f t="shared" si="27"/>
        <v>0</v>
      </c>
      <c r="Q165" s="6">
        <v>5.68</v>
      </c>
      <c r="R165" s="5">
        <v>11658.2</v>
      </c>
      <c r="S165" s="7">
        <v>6.53</v>
      </c>
      <c r="T165" s="5">
        <v>5868.8375000000005</v>
      </c>
      <c r="U165" s="8">
        <v>21.9</v>
      </c>
      <c r="V165" s="5">
        <v>5297.0527500000007</v>
      </c>
      <c r="AM165" s="5" t="str">
        <f t="shared" si="34"/>
        <v/>
      </c>
      <c r="AO165" s="5" t="str">
        <f t="shared" si="35"/>
        <v/>
      </c>
      <c r="AQ165" s="5" t="str">
        <f t="shared" si="36"/>
        <v/>
      </c>
      <c r="AT165" s="5">
        <f t="shared" si="28"/>
        <v>22824.090250000001</v>
      </c>
      <c r="AU165" s="11">
        <f t="shared" si="37"/>
        <v>0.65286108766015305</v>
      </c>
      <c r="AV165" s="5">
        <f t="shared" si="38"/>
        <v>652.86108766015309</v>
      </c>
    </row>
    <row r="166" spans="1:48" x14ac:dyDescent="0.25">
      <c r="A166" t="s">
        <v>240</v>
      </c>
      <c r="B166" s="1" t="s">
        <v>201</v>
      </c>
      <c r="C166" s="1" t="s">
        <v>202</v>
      </c>
      <c r="D166" s="1" t="s">
        <v>203</v>
      </c>
      <c r="E166" s="1" t="s">
        <v>94</v>
      </c>
      <c r="F166" s="1" t="s">
        <v>116</v>
      </c>
      <c r="G166" s="1" t="s">
        <v>200</v>
      </c>
      <c r="H166" s="1" t="s">
        <v>55</v>
      </c>
      <c r="I166" s="1" t="s">
        <v>56</v>
      </c>
      <c r="J166" s="2">
        <v>11.58</v>
      </c>
      <c r="K166" s="2">
        <v>11.06</v>
      </c>
      <c r="L166" s="2">
        <f t="shared" si="26"/>
        <v>9.83</v>
      </c>
      <c r="M166" s="2">
        <f t="shared" si="27"/>
        <v>0</v>
      </c>
      <c r="Q166" s="6">
        <v>0.45</v>
      </c>
      <c r="R166" s="5">
        <v>923.625</v>
      </c>
      <c r="S166" s="7">
        <v>8.4600000000000009</v>
      </c>
      <c r="T166" s="5">
        <v>7603.4250000000011</v>
      </c>
      <c r="U166" s="8">
        <v>0.92</v>
      </c>
      <c r="V166" s="5">
        <v>248.05500000000001</v>
      </c>
      <c r="AM166" s="5" t="str">
        <f t="shared" si="34"/>
        <v/>
      </c>
      <c r="AO166" s="5" t="str">
        <f t="shared" si="35"/>
        <v/>
      </c>
      <c r="AQ166" s="5" t="str">
        <f t="shared" si="36"/>
        <v/>
      </c>
      <c r="AT166" s="5">
        <f t="shared" si="28"/>
        <v>8775.1050000000014</v>
      </c>
      <c r="AU166" s="11">
        <f t="shared" si="37"/>
        <v>0.25100341489545447</v>
      </c>
      <c r="AV166" s="5">
        <f t="shared" si="38"/>
        <v>251.00341489545448</v>
      </c>
    </row>
    <row r="167" spans="1:48" x14ac:dyDescent="0.25">
      <c r="A167" t="s">
        <v>240</v>
      </c>
      <c r="B167" s="1" t="s">
        <v>204</v>
      </c>
      <c r="C167" s="1" t="s">
        <v>205</v>
      </c>
      <c r="D167" s="1" t="s">
        <v>82</v>
      </c>
      <c r="E167" s="1" t="s">
        <v>89</v>
      </c>
      <c r="F167" s="1" t="s">
        <v>121</v>
      </c>
      <c r="G167" s="1" t="s">
        <v>200</v>
      </c>
      <c r="H167" s="1" t="s">
        <v>55</v>
      </c>
      <c r="I167" s="1" t="s">
        <v>56</v>
      </c>
      <c r="J167" s="2">
        <v>8.76</v>
      </c>
      <c r="K167" s="2">
        <v>2.99</v>
      </c>
      <c r="L167" s="2">
        <f t="shared" si="26"/>
        <v>2.3800000000000003</v>
      </c>
      <c r="M167" s="2">
        <f t="shared" si="27"/>
        <v>0</v>
      </c>
      <c r="Q167" s="6">
        <v>1.08</v>
      </c>
      <c r="R167" s="5">
        <v>2216.6999999999998</v>
      </c>
      <c r="S167" s="7">
        <v>1.28</v>
      </c>
      <c r="T167" s="5">
        <v>1150.4000000000001</v>
      </c>
      <c r="U167" s="8">
        <v>0.02</v>
      </c>
      <c r="V167" s="5">
        <v>5.3925000000000001</v>
      </c>
      <c r="AM167" s="5" t="str">
        <f t="shared" si="34"/>
        <v/>
      </c>
      <c r="AO167" s="5" t="str">
        <f t="shared" si="35"/>
        <v/>
      </c>
      <c r="AQ167" s="5" t="str">
        <f t="shared" si="36"/>
        <v/>
      </c>
      <c r="AT167" s="5">
        <f t="shared" si="28"/>
        <v>3372.4924999999998</v>
      </c>
      <c r="AU167" s="11">
        <f t="shared" si="37"/>
        <v>9.646689517781365E-2</v>
      </c>
      <c r="AV167" s="5">
        <f t="shared" si="38"/>
        <v>96.46689517781364</v>
      </c>
    </row>
    <row r="168" spans="1:48" x14ac:dyDescent="0.25">
      <c r="A168" t="s">
        <v>240</v>
      </c>
      <c r="B168" s="1" t="s">
        <v>204</v>
      </c>
      <c r="C168" s="1" t="s">
        <v>205</v>
      </c>
      <c r="D168" s="1" t="s">
        <v>82</v>
      </c>
      <c r="E168" s="1" t="s">
        <v>89</v>
      </c>
      <c r="F168" s="1" t="s">
        <v>116</v>
      </c>
      <c r="G168" s="1" t="s">
        <v>200</v>
      </c>
      <c r="H168" s="1" t="s">
        <v>55</v>
      </c>
      <c r="I168" s="1" t="s">
        <v>56</v>
      </c>
      <c r="J168" s="2">
        <v>8.76</v>
      </c>
      <c r="K168" s="2">
        <v>5.75</v>
      </c>
      <c r="L168" s="2">
        <f t="shared" si="26"/>
        <v>4.51</v>
      </c>
      <c r="M168" s="2">
        <f t="shared" si="27"/>
        <v>0</v>
      </c>
      <c r="Q168" s="6">
        <v>1.24</v>
      </c>
      <c r="R168" s="5">
        <v>2545.1</v>
      </c>
      <c r="S168" s="7">
        <v>2.25</v>
      </c>
      <c r="T168" s="5">
        <v>2022.1875</v>
      </c>
      <c r="U168" s="8">
        <v>1.02</v>
      </c>
      <c r="V168" s="5">
        <v>275.01749999999998</v>
      </c>
      <c r="AM168" s="5" t="str">
        <f t="shared" si="34"/>
        <v/>
      </c>
      <c r="AO168" s="5" t="str">
        <f t="shared" si="35"/>
        <v/>
      </c>
      <c r="AQ168" s="5" t="str">
        <f t="shared" si="36"/>
        <v/>
      </c>
      <c r="AT168" s="5">
        <f t="shared" si="28"/>
        <v>4842.3050000000003</v>
      </c>
      <c r="AU168" s="11">
        <f t="shared" si="37"/>
        <v>0.13850946409932802</v>
      </c>
      <c r="AV168" s="5">
        <f t="shared" si="38"/>
        <v>138.509464099328</v>
      </c>
    </row>
    <row r="169" spans="1:48" x14ac:dyDescent="0.25">
      <c r="A169" t="s">
        <v>240</v>
      </c>
      <c r="B169" s="1" t="s">
        <v>206</v>
      </c>
      <c r="C169" s="1" t="s">
        <v>205</v>
      </c>
      <c r="D169" s="1" t="s">
        <v>82</v>
      </c>
      <c r="E169" s="1" t="s">
        <v>89</v>
      </c>
      <c r="F169" s="1" t="s">
        <v>116</v>
      </c>
      <c r="G169" s="1" t="s">
        <v>200</v>
      </c>
      <c r="H169" s="1" t="s">
        <v>55</v>
      </c>
      <c r="I169" s="1" t="s">
        <v>56</v>
      </c>
      <c r="J169" s="2">
        <v>23.47</v>
      </c>
      <c r="K169" s="2">
        <v>22.02</v>
      </c>
      <c r="L169" s="2">
        <f t="shared" si="26"/>
        <v>1.49</v>
      </c>
      <c r="M169" s="2">
        <f t="shared" si="27"/>
        <v>0</v>
      </c>
      <c r="S169" s="7">
        <v>1.49</v>
      </c>
      <c r="T169" s="5">
        <v>1339.1375</v>
      </c>
      <c r="AM169" s="5" t="str">
        <f t="shared" si="34"/>
        <v/>
      </c>
      <c r="AO169" s="5" t="str">
        <f t="shared" si="35"/>
        <v/>
      </c>
      <c r="AQ169" s="5" t="str">
        <f t="shared" si="36"/>
        <v/>
      </c>
      <c r="AT169" s="5">
        <f t="shared" si="28"/>
        <v>1339.1375</v>
      </c>
      <c r="AU169" s="11">
        <f t="shared" si="37"/>
        <v>3.8304736583159027E-2</v>
      </c>
      <c r="AV169" s="5">
        <f t="shared" si="38"/>
        <v>38.304736583159027</v>
      </c>
    </row>
    <row r="170" spans="1:48" x14ac:dyDescent="0.25">
      <c r="A170" t="s">
        <v>240</v>
      </c>
      <c r="B170" s="1" t="s">
        <v>207</v>
      </c>
      <c r="C170" s="1" t="s">
        <v>208</v>
      </c>
      <c r="D170" s="1" t="s">
        <v>209</v>
      </c>
      <c r="E170" s="1" t="s">
        <v>210</v>
      </c>
      <c r="F170" s="1" t="s">
        <v>90</v>
      </c>
      <c r="G170" s="1" t="s">
        <v>200</v>
      </c>
      <c r="H170" s="1" t="s">
        <v>55</v>
      </c>
      <c r="I170" s="1" t="s">
        <v>56</v>
      </c>
      <c r="J170" s="2">
        <v>70.39</v>
      </c>
      <c r="K170" s="2">
        <v>37.9</v>
      </c>
      <c r="L170" s="2">
        <f t="shared" si="26"/>
        <v>0.11</v>
      </c>
      <c r="M170" s="2">
        <f t="shared" si="27"/>
        <v>0</v>
      </c>
      <c r="S170" s="7">
        <v>0.11</v>
      </c>
      <c r="T170" s="5">
        <v>79.09</v>
      </c>
      <c r="AM170" s="5" t="str">
        <f t="shared" si="34"/>
        <v/>
      </c>
      <c r="AO170" s="5" t="str">
        <f t="shared" si="35"/>
        <v/>
      </c>
      <c r="AQ170" s="5" t="str">
        <f t="shared" si="36"/>
        <v/>
      </c>
      <c r="AT170" s="5">
        <f t="shared" si="28"/>
        <v>79.09</v>
      </c>
      <c r="AU170" s="11">
        <f t="shared" si="37"/>
        <v>2.2622931673275128E-3</v>
      </c>
      <c r="AV170" s="5">
        <f t="shared" si="38"/>
        <v>2.2622931673275128</v>
      </c>
    </row>
    <row r="171" spans="1:48" x14ac:dyDescent="0.25">
      <c r="A171" t="s">
        <v>240</v>
      </c>
      <c r="B171" s="1" t="s">
        <v>211</v>
      </c>
      <c r="C171" s="1" t="s">
        <v>198</v>
      </c>
      <c r="D171" s="1" t="s">
        <v>199</v>
      </c>
      <c r="E171" s="1" t="s">
        <v>60</v>
      </c>
      <c r="F171" s="1" t="s">
        <v>120</v>
      </c>
      <c r="G171" s="1" t="s">
        <v>200</v>
      </c>
      <c r="H171" s="1" t="s">
        <v>55</v>
      </c>
      <c r="I171" s="1" t="s">
        <v>56</v>
      </c>
      <c r="J171" s="2">
        <v>36.93</v>
      </c>
      <c r="K171" s="2">
        <v>34.130000000000003</v>
      </c>
      <c r="L171" s="2">
        <f t="shared" si="26"/>
        <v>26.5</v>
      </c>
      <c r="M171" s="2">
        <f t="shared" si="27"/>
        <v>0</v>
      </c>
      <c r="S171" s="7">
        <v>13.4</v>
      </c>
      <c r="T171" s="5">
        <v>9634.6</v>
      </c>
      <c r="U171" s="8">
        <v>13.1</v>
      </c>
      <c r="V171" s="5">
        <v>3021.4177500000001</v>
      </c>
      <c r="AM171" s="5" t="str">
        <f t="shared" si="34"/>
        <v/>
      </c>
      <c r="AO171" s="5" t="str">
        <f t="shared" si="35"/>
        <v/>
      </c>
      <c r="AQ171" s="5" t="str">
        <f t="shared" si="36"/>
        <v/>
      </c>
      <c r="AT171" s="5">
        <f t="shared" si="28"/>
        <v>12656.017750000001</v>
      </c>
      <c r="AU171" s="11">
        <f t="shared" si="37"/>
        <v>0.36201318095082469</v>
      </c>
      <c r="AV171" s="5">
        <f t="shared" si="38"/>
        <v>362.01318095082468</v>
      </c>
    </row>
    <row r="172" spans="1:48" x14ac:dyDescent="0.25">
      <c r="A172" t="s">
        <v>240</v>
      </c>
      <c r="B172" s="1" t="s">
        <v>211</v>
      </c>
      <c r="C172" s="1" t="s">
        <v>198</v>
      </c>
      <c r="D172" s="1" t="s">
        <v>199</v>
      </c>
      <c r="E172" s="1" t="s">
        <v>60</v>
      </c>
      <c r="F172" s="1" t="s">
        <v>90</v>
      </c>
      <c r="G172" s="1" t="s">
        <v>200</v>
      </c>
      <c r="H172" s="1" t="s">
        <v>55</v>
      </c>
      <c r="I172" s="1" t="s">
        <v>56</v>
      </c>
      <c r="J172" s="2">
        <v>36.93</v>
      </c>
      <c r="K172" s="2">
        <v>0.21</v>
      </c>
      <c r="L172" s="2">
        <f t="shared" si="26"/>
        <v>0.11</v>
      </c>
      <c r="M172" s="2">
        <f t="shared" si="27"/>
        <v>0</v>
      </c>
      <c r="S172" s="7">
        <v>0.11</v>
      </c>
      <c r="T172" s="5">
        <v>79.09</v>
      </c>
      <c r="AM172" s="5" t="str">
        <f t="shared" si="34"/>
        <v/>
      </c>
      <c r="AO172" s="5" t="str">
        <f t="shared" si="35"/>
        <v/>
      </c>
      <c r="AQ172" s="5" t="str">
        <f t="shared" si="36"/>
        <v/>
      </c>
      <c r="AT172" s="5">
        <f t="shared" si="28"/>
        <v>79.09</v>
      </c>
      <c r="AU172" s="11">
        <f t="shared" si="37"/>
        <v>2.2622931673275128E-3</v>
      </c>
      <c r="AV172" s="5">
        <f t="shared" si="38"/>
        <v>2.2622931673275128</v>
      </c>
    </row>
    <row r="173" spans="1:48" x14ac:dyDescent="0.25">
      <c r="A173" t="s">
        <v>244</v>
      </c>
      <c r="B173" s="1" t="s">
        <v>213</v>
      </c>
      <c r="C173" s="1" t="s">
        <v>214</v>
      </c>
      <c r="D173" s="1" t="s">
        <v>215</v>
      </c>
      <c r="E173" s="1" t="s">
        <v>216</v>
      </c>
      <c r="F173" s="1" t="s">
        <v>115</v>
      </c>
      <c r="G173" s="1" t="s">
        <v>217</v>
      </c>
      <c r="H173" s="1" t="s">
        <v>218</v>
      </c>
      <c r="I173" s="1" t="s">
        <v>56</v>
      </c>
      <c r="J173" s="2">
        <v>81.61</v>
      </c>
      <c r="K173" s="2">
        <v>39.11</v>
      </c>
      <c r="L173" s="2">
        <f t="shared" ref="L173:L264" si="39">SUM(O173,Q173,S173,U173,W173,Y173,AA173,AC173,AF173,AH173,AJ173)</f>
        <v>1.89</v>
      </c>
      <c r="M173" s="2">
        <f t="shared" ref="M173:M264" si="40">SUM(N173,AE173,AL173,AN173,AP173,AR173,AS173)</f>
        <v>0</v>
      </c>
      <c r="Q173" s="6">
        <v>0.48</v>
      </c>
      <c r="R173" s="5">
        <v>788.16</v>
      </c>
      <c r="S173" s="7">
        <v>1.41</v>
      </c>
      <c r="T173" s="5">
        <v>1013.79</v>
      </c>
      <c r="AM173" s="5" t="str">
        <f t="shared" si="34"/>
        <v/>
      </c>
      <c r="AO173" s="5" t="str">
        <f t="shared" si="35"/>
        <v/>
      </c>
      <c r="AQ173" s="5" t="str">
        <f t="shared" si="36"/>
        <v/>
      </c>
      <c r="AT173" s="5">
        <f t="shared" ref="AT173:AT264" si="41">SUM(P173,R173,T173,V173,X173,Z173,AB173,AD173,AG173,AI173,AK173)</f>
        <v>1801.9499999999998</v>
      </c>
      <c r="AU173" s="11">
        <f t="shared" si="37"/>
        <v>5.1543041760852337E-2</v>
      </c>
      <c r="AV173" s="5">
        <f t="shared" si="38"/>
        <v>51.54304176085234</v>
      </c>
    </row>
    <row r="174" spans="1:48" x14ac:dyDescent="0.25">
      <c r="A174" t="s">
        <v>244</v>
      </c>
      <c r="B174" s="1" t="s">
        <v>219</v>
      </c>
      <c r="C174" s="1" t="s">
        <v>220</v>
      </c>
      <c r="D174" s="1" t="s">
        <v>221</v>
      </c>
      <c r="E174" s="1" t="s">
        <v>222</v>
      </c>
      <c r="F174" s="1" t="s">
        <v>121</v>
      </c>
      <c r="G174" s="1" t="s">
        <v>217</v>
      </c>
      <c r="H174" s="1" t="s">
        <v>218</v>
      </c>
      <c r="I174" s="1" t="s">
        <v>56</v>
      </c>
      <c r="J174" s="2">
        <v>81.38</v>
      </c>
      <c r="K174" s="2">
        <v>39.619999999999997</v>
      </c>
      <c r="L174" s="2">
        <f t="shared" si="39"/>
        <v>7.0000000000000007E-2</v>
      </c>
      <c r="M174" s="2">
        <f t="shared" si="40"/>
        <v>0</v>
      </c>
      <c r="U174" s="8">
        <v>7.0000000000000007E-2</v>
      </c>
      <c r="V174" s="5">
        <v>15.099</v>
      </c>
      <c r="AM174" s="5" t="str">
        <f t="shared" si="34"/>
        <v/>
      </c>
      <c r="AO174" s="5" t="str">
        <f t="shared" si="35"/>
        <v/>
      </c>
      <c r="AQ174" s="5" t="str">
        <f t="shared" si="36"/>
        <v/>
      </c>
      <c r="AT174" s="5">
        <f t="shared" si="41"/>
        <v>15.099</v>
      </c>
      <c r="AU174" s="11">
        <f t="shared" si="37"/>
        <v>4.3189233194434334E-4</v>
      </c>
      <c r="AV174" s="5">
        <f t="shared" si="38"/>
        <v>0.43189233194434334</v>
      </c>
    </row>
    <row r="175" spans="1:48" x14ac:dyDescent="0.25">
      <c r="A175" t="s">
        <v>244</v>
      </c>
      <c r="B175" s="1" t="s">
        <v>223</v>
      </c>
      <c r="C175" s="1" t="s">
        <v>224</v>
      </c>
      <c r="D175" s="1" t="s">
        <v>225</v>
      </c>
      <c r="E175" s="1" t="s">
        <v>226</v>
      </c>
      <c r="F175" s="1" t="s">
        <v>115</v>
      </c>
      <c r="G175" s="1" t="s">
        <v>217</v>
      </c>
      <c r="H175" s="1" t="s">
        <v>218</v>
      </c>
      <c r="I175" s="1" t="s">
        <v>56</v>
      </c>
      <c r="J175" s="2">
        <v>81.37</v>
      </c>
      <c r="K175" s="2">
        <v>0.35</v>
      </c>
      <c r="L175" s="2">
        <f t="shared" si="39"/>
        <v>0.02</v>
      </c>
      <c r="M175" s="2">
        <f t="shared" si="40"/>
        <v>0</v>
      </c>
      <c r="Q175" s="6">
        <v>0.01</v>
      </c>
      <c r="R175" s="5">
        <v>16.420000000000002</v>
      </c>
      <c r="AF175" s="2">
        <v>0.01</v>
      </c>
      <c r="AG175" s="5">
        <v>0.77650000000000008</v>
      </c>
      <c r="AM175" s="5" t="str">
        <f t="shared" si="34"/>
        <v/>
      </c>
      <c r="AO175" s="5" t="str">
        <f t="shared" si="35"/>
        <v/>
      </c>
      <c r="AQ175" s="5" t="str">
        <f t="shared" si="36"/>
        <v/>
      </c>
      <c r="AT175" s="5">
        <f t="shared" si="41"/>
        <v>17.1965</v>
      </c>
      <c r="AU175" s="11">
        <f t="shared" si="37"/>
        <v>4.9188929639584745E-4</v>
      </c>
      <c r="AV175" s="5">
        <f t="shared" si="38"/>
        <v>0.49188929639584739</v>
      </c>
    </row>
    <row r="176" spans="1:48" x14ac:dyDescent="0.25">
      <c r="A176" t="s">
        <v>244</v>
      </c>
      <c r="B176" s="1" t="s">
        <v>223</v>
      </c>
      <c r="C176" s="1" t="s">
        <v>224</v>
      </c>
      <c r="D176" s="1" t="s">
        <v>225</v>
      </c>
      <c r="E176" s="1" t="s">
        <v>226</v>
      </c>
      <c r="F176" s="1" t="s">
        <v>116</v>
      </c>
      <c r="G176" s="1" t="s">
        <v>217</v>
      </c>
      <c r="H176" s="1" t="s">
        <v>218</v>
      </c>
      <c r="I176" s="1" t="s">
        <v>56</v>
      </c>
      <c r="J176" s="2">
        <v>81.37</v>
      </c>
      <c r="K176" s="2">
        <v>40.26</v>
      </c>
      <c r="L176" s="2">
        <f t="shared" si="39"/>
        <v>13.499999999999998</v>
      </c>
      <c r="M176" s="2">
        <f t="shared" si="40"/>
        <v>0.35</v>
      </c>
      <c r="Q176" s="6">
        <v>1</v>
      </c>
      <c r="R176" s="5">
        <v>1789.78</v>
      </c>
      <c r="S176" s="7">
        <v>4.8099999999999996</v>
      </c>
      <c r="T176" s="5">
        <v>3501.53</v>
      </c>
      <c r="U176" s="8">
        <v>1.04</v>
      </c>
      <c r="V176" s="5">
        <v>224.328</v>
      </c>
      <c r="AF176" s="2">
        <v>6.6499999999999986</v>
      </c>
      <c r="AG176" s="5">
        <v>552.86800000000005</v>
      </c>
      <c r="AL176" s="3">
        <v>0.14000000000000001</v>
      </c>
      <c r="AM176" s="5">
        <f t="shared" si="34"/>
        <v>642.76800000000003</v>
      </c>
      <c r="AO176" s="5" t="str">
        <f t="shared" si="35"/>
        <v/>
      </c>
      <c r="AQ176" s="5" t="str">
        <f t="shared" si="36"/>
        <v/>
      </c>
      <c r="AR176" s="2">
        <v>0.21</v>
      </c>
      <c r="AT176" s="5">
        <f t="shared" si="41"/>
        <v>6068.5060000000012</v>
      </c>
      <c r="AU176" s="11">
        <f t="shared" si="37"/>
        <v>0.17358376102776604</v>
      </c>
      <c r="AV176" s="5">
        <f t="shared" si="38"/>
        <v>173.58376102776606</v>
      </c>
    </row>
    <row r="177" spans="1:48" x14ac:dyDescent="0.25">
      <c r="A177" t="s">
        <v>244</v>
      </c>
      <c r="B177" s="1" t="s">
        <v>227</v>
      </c>
      <c r="C177" s="1" t="s">
        <v>159</v>
      </c>
      <c r="D177" s="1" t="s">
        <v>228</v>
      </c>
      <c r="E177" s="1" t="s">
        <v>109</v>
      </c>
      <c r="F177" s="1" t="s">
        <v>116</v>
      </c>
      <c r="G177" s="1" t="s">
        <v>229</v>
      </c>
      <c r="H177" s="1" t="s">
        <v>218</v>
      </c>
      <c r="I177" s="1" t="s">
        <v>56</v>
      </c>
      <c r="J177" s="2">
        <v>165.78</v>
      </c>
      <c r="K177" s="2">
        <v>39.840000000000003</v>
      </c>
      <c r="L177" s="2">
        <f t="shared" si="39"/>
        <v>6.28</v>
      </c>
      <c r="M177" s="2">
        <f t="shared" si="40"/>
        <v>0</v>
      </c>
      <c r="S177" s="7">
        <v>6.28</v>
      </c>
      <c r="T177" s="5">
        <v>4515.3200000000006</v>
      </c>
      <c r="AM177" s="5" t="str">
        <f t="shared" si="34"/>
        <v/>
      </c>
      <c r="AO177" s="5" t="str">
        <f t="shared" si="35"/>
        <v/>
      </c>
      <c r="AQ177" s="5" t="str">
        <f t="shared" si="36"/>
        <v/>
      </c>
      <c r="AT177" s="5">
        <f t="shared" si="41"/>
        <v>4515.3200000000006</v>
      </c>
      <c r="AU177" s="11">
        <f t="shared" si="37"/>
        <v>0.12915637355287984</v>
      </c>
      <c r="AV177" s="5">
        <f t="shared" si="38"/>
        <v>129.15637355287984</v>
      </c>
    </row>
    <row r="178" spans="1:48" x14ac:dyDescent="0.25">
      <c r="B178"/>
      <c r="C178" s="29" t="s">
        <v>238</v>
      </c>
      <c r="D178"/>
      <c r="E178"/>
      <c r="F178"/>
      <c r="G178"/>
      <c r="H178"/>
      <c r="I178"/>
      <c r="J178"/>
      <c r="K178"/>
    </row>
    <row r="179" spans="1:48" x14ac:dyDescent="0.25">
      <c r="A179" t="s">
        <v>244</v>
      </c>
      <c r="B179"/>
      <c r="C179" s="32" t="s">
        <v>235</v>
      </c>
      <c r="D179" s="1" t="s">
        <v>245</v>
      </c>
      <c r="E179" s="1" t="s">
        <v>189</v>
      </c>
      <c r="F179" s="1" t="s">
        <v>115</v>
      </c>
      <c r="G179" s="1" t="s">
        <v>217</v>
      </c>
      <c r="H179" s="1" t="s">
        <v>218</v>
      </c>
      <c r="I179" s="1" t="s">
        <v>56</v>
      </c>
      <c r="J179"/>
      <c r="K179"/>
      <c r="L179" s="2">
        <f>SUM(O179,Q179,S179,U179,W179,Y179,AA179,AC179,AF179,AH179,AJ179)</f>
        <v>1.21</v>
      </c>
      <c r="M179" s="2">
        <f>SUM(N179,AE179,AL179,AN179,AP179,AR179,AS179)</f>
        <v>0</v>
      </c>
      <c r="AH179" s="9">
        <v>1.21</v>
      </c>
      <c r="AI179" s="5">
        <v>1589.4559999999999</v>
      </c>
      <c r="AM179" s="5" t="str">
        <f>IF(AL179&gt;0,AL179*$AM$1,"")</f>
        <v/>
      </c>
      <c r="AO179" s="5" t="str">
        <f>IF(AN179&gt;0,AN179*$AO$1,"")</f>
        <v/>
      </c>
      <c r="AQ179" s="5" t="str">
        <f>IF(AP179&gt;0,AP179*$AQ$1,"")</f>
        <v/>
      </c>
      <c r="AT179" s="5">
        <f t="shared" ref="AT179:AT184" si="42">SUM(P179,R179,T179,V179,X179,Z179,AB179,AD179,AG179,AI179,AK179)</f>
        <v>1589.4559999999999</v>
      </c>
      <c r="AU179" s="11">
        <f t="shared" ref="AU179:AU208" si="43">(AT179/$AT$265)*100</f>
        <v>4.5464855842302677E-2</v>
      </c>
      <c r="AV179" s="5">
        <f t="shared" ref="AV179:AV184" si="44">(AU179/100)*$AV$1</f>
        <v>45.464855842302676</v>
      </c>
    </row>
    <row r="180" spans="1:48" x14ac:dyDescent="0.25">
      <c r="A180" t="s">
        <v>244</v>
      </c>
      <c r="B180"/>
      <c r="C180" s="32" t="s">
        <v>235</v>
      </c>
      <c r="D180" s="1" t="s">
        <v>245</v>
      </c>
      <c r="E180" s="1" t="s">
        <v>189</v>
      </c>
      <c r="F180" s="1" t="s">
        <v>121</v>
      </c>
      <c r="G180" s="1" t="s">
        <v>217</v>
      </c>
      <c r="H180" s="1" t="s">
        <v>218</v>
      </c>
      <c r="I180" s="1" t="s">
        <v>56</v>
      </c>
      <c r="J180"/>
      <c r="K180"/>
      <c r="L180" s="2">
        <f>SUM(O180,Q180,S180,U180,W180,Y180,AA180,AC180,AF180,AH180,AJ180)</f>
        <v>0.15</v>
      </c>
      <c r="M180" s="2">
        <f>SUM(N180,AE180,AL180,AN180,AP180,AR180,AS180)</f>
        <v>0</v>
      </c>
      <c r="AH180" s="9">
        <v>0.15</v>
      </c>
      <c r="AI180" s="5">
        <v>206.892</v>
      </c>
      <c r="AM180" s="5" t="str">
        <f>IF(AL180&gt;0,AL180*$AM$1,"")</f>
        <v/>
      </c>
      <c r="AO180" s="5" t="str">
        <f>IF(AN180&gt;0,AN180*$AO$1,"")</f>
        <v/>
      </c>
      <c r="AQ180" s="5" t="str">
        <f>IF(AP180&gt;0,AP180*$AQ$1,"")</f>
        <v/>
      </c>
      <c r="AT180" s="5">
        <f t="shared" si="42"/>
        <v>206.892</v>
      </c>
      <c r="AU180" s="11">
        <f t="shared" si="43"/>
        <v>5.9179461117046884E-3</v>
      </c>
      <c r="AV180" s="5">
        <f t="shared" si="44"/>
        <v>5.9179461117046888</v>
      </c>
    </row>
    <row r="181" spans="1:48" x14ac:dyDescent="0.25">
      <c r="A181" t="s">
        <v>244</v>
      </c>
      <c r="B181"/>
      <c r="C181" s="32" t="s">
        <v>235</v>
      </c>
      <c r="D181" s="1" t="s">
        <v>245</v>
      </c>
      <c r="E181" s="1" t="s">
        <v>189</v>
      </c>
      <c r="F181" s="1" t="s">
        <v>145</v>
      </c>
      <c r="G181" s="1" t="s">
        <v>217</v>
      </c>
      <c r="H181" s="1" t="s">
        <v>218</v>
      </c>
      <c r="I181" s="1" t="s">
        <v>56</v>
      </c>
      <c r="J181"/>
      <c r="K181"/>
      <c r="L181" s="2">
        <f>SUM(O181,Q181,S181,U181,W181,Y181,AA181,AC181,AF181,AH181,AJ181)</f>
        <v>0.03</v>
      </c>
      <c r="M181" s="2">
        <f>SUM(N181,AE181,AL181,AN181,AP181,AR181,AS181)</f>
        <v>0</v>
      </c>
      <c r="AH181" s="9">
        <v>0.03</v>
      </c>
      <c r="AI181" s="5">
        <v>39.407999999999987</v>
      </c>
      <c r="AM181" s="5" t="str">
        <f>IF(AL181&gt;0,AL181*$AM$1,"")</f>
        <v/>
      </c>
      <c r="AO181" s="5" t="str">
        <f>IF(AN181&gt;0,AN181*$AO$1,"")</f>
        <v/>
      </c>
      <c r="AQ181" s="5" t="str">
        <f>IF(AP181&gt;0,AP181*$AQ$1,"")</f>
        <v/>
      </c>
      <c r="AT181" s="5">
        <f t="shared" si="42"/>
        <v>39.407999999999987</v>
      </c>
      <c r="AU181" s="11">
        <f t="shared" si="43"/>
        <v>1.1272278308008925E-3</v>
      </c>
      <c r="AV181" s="5">
        <f t="shared" si="44"/>
        <v>1.1272278308008925</v>
      </c>
    </row>
    <row r="182" spans="1:48" x14ac:dyDescent="0.25">
      <c r="A182" t="s">
        <v>244</v>
      </c>
      <c r="B182"/>
      <c r="C182" s="32" t="s">
        <v>235</v>
      </c>
      <c r="D182" s="1" t="s">
        <v>245</v>
      </c>
      <c r="E182" s="1" t="s">
        <v>189</v>
      </c>
      <c r="F182" s="1" t="s">
        <v>116</v>
      </c>
      <c r="G182" s="1" t="s">
        <v>217</v>
      </c>
      <c r="H182" s="1" t="s">
        <v>218</v>
      </c>
      <c r="I182" s="1" t="s">
        <v>56</v>
      </c>
      <c r="J182"/>
      <c r="K182"/>
      <c r="L182" s="2">
        <f>SUM(O182,Q182,S182,U182,W182,Y182,AA182,AC182,AF182,AH182,AJ182)</f>
        <v>1.39</v>
      </c>
      <c r="M182" s="2">
        <f>SUM(N182,AE182,AL182,AN182,AP182,AR182,AS182)</f>
        <v>0</v>
      </c>
      <c r="AH182" s="9">
        <v>1.39</v>
      </c>
      <c r="AI182" s="5">
        <v>1825.904</v>
      </c>
      <c r="AM182" s="5" t="str">
        <f>IF(AL182&gt;0,AL182*$AM$1,"")</f>
        <v/>
      </c>
      <c r="AO182" s="5" t="str">
        <f>IF(AN182&gt;0,AN182*$AO$1,"")</f>
        <v/>
      </c>
      <c r="AQ182" s="5" t="str">
        <f>IF(AP182&gt;0,AP182*$AQ$1,"")</f>
        <v/>
      </c>
      <c r="AT182" s="5">
        <f t="shared" si="42"/>
        <v>1825.904</v>
      </c>
      <c r="AU182" s="11">
        <f t="shared" si="43"/>
        <v>5.222822282710804E-2</v>
      </c>
      <c r="AV182" s="5">
        <f t="shared" si="44"/>
        <v>52.228222827108041</v>
      </c>
    </row>
    <row r="183" spans="1:48" x14ac:dyDescent="0.25">
      <c r="A183" t="s">
        <v>244</v>
      </c>
      <c r="B183"/>
      <c r="C183" s="32" t="s">
        <v>235</v>
      </c>
      <c r="D183" s="1" t="s">
        <v>245</v>
      </c>
      <c r="E183" s="1" t="s">
        <v>189</v>
      </c>
      <c r="F183" s="1" t="s">
        <v>116</v>
      </c>
      <c r="G183" s="1" t="s">
        <v>229</v>
      </c>
      <c r="H183" s="1" t="s">
        <v>218</v>
      </c>
      <c r="I183" s="1" t="s">
        <v>56</v>
      </c>
      <c r="J183"/>
      <c r="K183"/>
      <c r="L183" s="2">
        <f>SUM(O183,Q183,S183,U183,W183,Y183,AA183,AC183,AF183,AH183,AJ183)</f>
        <v>0.84</v>
      </c>
      <c r="M183" s="2">
        <f>SUM(N183,AE183,AL183,AN183,AP183,AR183,AS183)</f>
        <v>0</v>
      </c>
      <c r="AH183" s="9">
        <v>0.84</v>
      </c>
      <c r="AI183" s="5">
        <v>1103.424</v>
      </c>
      <c r="AM183" s="5" t="str">
        <f>IF(AL183&gt;0,AL183*$AM$1,"")</f>
        <v/>
      </c>
      <c r="AO183" s="5" t="str">
        <f>IF(AN183&gt;0,AN183*$AO$1,"")</f>
        <v/>
      </c>
      <c r="AQ183" s="5" t="str">
        <f>IF(AP183&gt;0,AP183*$AQ$1,"")</f>
        <v/>
      </c>
      <c r="AT183" s="5">
        <f t="shared" si="42"/>
        <v>1103.424</v>
      </c>
      <c r="AU183" s="11">
        <f t="shared" si="43"/>
        <v>3.1562379262425E-2</v>
      </c>
      <c r="AV183" s="5">
        <f t="shared" si="44"/>
        <v>31.562379262425001</v>
      </c>
    </row>
    <row r="184" spans="1:48" x14ac:dyDescent="0.25">
      <c r="B184"/>
      <c r="C184" s="33" t="s">
        <v>237</v>
      </c>
      <c r="D184"/>
      <c r="E184"/>
      <c r="F184"/>
      <c r="G184"/>
      <c r="H184"/>
      <c r="I184"/>
      <c r="J184"/>
      <c r="K184"/>
      <c r="AI184"/>
      <c r="AT184" s="5">
        <f t="shared" si="42"/>
        <v>0</v>
      </c>
      <c r="AU184" s="11">
        <f t="shared" si="43"/>
        <v>0</v>
      </c>
      <c r="AV184" s="5">
        <f t="shared" si="44"/>
        <v>0</v>
      </c>
    </row>
    <row r="185" spans="1:48" x14ac:dyDescent="0.25">
      <c r="A185" t="s">
        <v>240</v>
      </c>
      <c r="B185"/>
      <c r="C185" s="32" t="s">
        <v>233</v>
      </c>
      <c r="D185" s="1" t="s">
        <v>241</v>
      </c>
      <c r="E185" s="1" t="s">
        <v>60</v>
      </c>
      <c r="F185" s="1" t="s">
        <v>53</v>
      </c>
      <c r="G185" s="1" t="s">
        <v>54</v>
      </c>
      <c r="H185" s="1" t="s">
        <v>55</v>
      </c>
      <c r="I185" s="1" t="s">
        <v>56</v>
      </c>
      <c r="J185"/>
      <c r="K185"/>
      <c r="L185" s="2">
        <f t="shared" ref="L185:L190" si="45">SUM(O185,Q185,S185,U185,W185,Y185,AA185,AC185,AF185,AH185,AJ185)</f>
        <v>1.04</v>
      </c>
      <c r="M185" s="2">
        <f t="shared" ref="M185:M208" si="46">SUM(N185,AE185,AL185,AN185,AP185,AR185,AS185)</f>
        <v>0</v>
      </c>
      <c r="AH185" s="9">
        <v>1.04</v>
      </c>
      <c r="AI185" s="5">
        <v>1957.2639999999999</v>
      </c>
      <c r="AM185" s="5" t="str">
        <f t="shared" ref="AM185:AM190" si="47">IF(AL185&gt;0,AL185*$AM$1,"")</f>
        <v/>
      </c>
      <c r="AO185" s="5" t="str">
        <f t="shared" ref="AO185:AO190" si="48">IF(AN185&gt;0,AN185*$AO$1,"")</f>
        <v/>
      </c>
      <c r="AQ185" s="5" t="str">
        <f t="shared" ref="AQ185:AQ190" si="49">IF(AP185&gt;0,AP185*$AQ$1,"")</f>
        <v/>
      </c>
      <c r="AT185" s="5">
        <f t="shared" ref="AT185:AT190" si="50">SUM(P185,R185,T185,V185,X185,Z185,AB185,AD185,AG185,AI185,AK185)</f>
        <v>1957.2639999999999</v>
      </c>
      <c r="AU185" s="11">
        <f t="shared" si="43"/>
        <v>5.598564892977767E-2</v>
      </c>
      <c r="AV185" s="5">
        <f t="shared" ref="AV185:AV208" si="51">(AU185/100)*$AV$1</f>
        <v>55.985648929777675</v>
      </c>
    </row>
    <row r="186" spans="1:48" x14ac:dyDescent="0.25">
      <c r="A186" t="s">
        <v>240</v>
      </c>
      <c r="B186"/>
      <c r="C186" s="32" t="s">
        <v>233</v>
      </c>
      <c r="D186" s="1" t="s">
        <v>241</v>
      </c>
      <c r="E186" s="1" t="s">
        <v>60</v>
      </c>
      <c r="F186" s="1" t="s">
        <v>61</v>
      </c>
      <c r="G186" s="1" t="s">
        <v>62</v>
      </c>
      <c r="H186" s="1" t="s">
        <v>55</v>
      </c>
      <c r="I186" s="1" t="s">
        <v>56</v>
      </c>
      <c r="J186"/>
      <c r="K186"/>
      <c r="L186" s="2">
        <f t="shared" si="45"/>
        <v>0.75</v>
      </c>
      <c r="M186" s="2">
        <f t="shared" si="46"/>
        <v>0</v>
      </c>
      <c r="AH186" s="9">
        <v>0.75</v>
      </c>
      <c r="AI186" s="5">
        <v>1724.1</v>
      </c>
      <c r="AM186" s="5" t="str">
        <f t="shared" si="47"/>
        <v/>
      </c>
      <c r="AO186" s="5" t="str">
        <f t="shared" si="48"/>
        <v/>
      </c>
      <c r="AQ186" s="5" t="str">
        <f t="shared" si="49"/>
        <v/>
      </c>
      <c r="AT186" s="5">
        <f t="shared" si="50"/>
        <v>1724.1</v>
      </c>
      <c r="AU186" s="11">
        <f t="shared" si="43"/>
        <v>4.9316217597539062E-2</v>
      </c>
      <c r="AV186" s="5">
        <f t="shared" si="51"/>
        <v>49.316217597539065</v>
      </c>
    </row>
    <row r="187" spans="1:48" x14ac:dyDescent="0.25">
      <c r="A187" t="s">
        <v>240</v>
      </c>
      <c r="B187"/>
      <c r="C187" s="32" t="s">
        <v>233</v>
      </c>
      <c r="D187" s="1" t="s">
        <v>241</v>
      </c>
      <c r="E187" s="1" t="s">
        <v>60</v>
      </c>
      <c r="F187" s="1" t="s">
        <v>73</v>
      </c>
      <c r="G187" s="1" t="s">
        <v>62</v>
      </c>
      <c r="H187" s="1" t="s">
        <v>55</v>
      </c>
      <c r="I187" s="1" t="s">
        <v>56</v>
      </c>
      <c r="J187"/>
      <c r="K187"/>
      <c r="L187" s="2">
        <f t="shared" si="45"/>
        <v>2.8</v>
      </c>
      <c r="M187" s="2">
        <f t="shared" si="46"/>
        <v>0</v>
      </c>
      <c r="AH187" s="9">
        <v>2.8</v>
      </c>
      <c r="AI187" s="5">
        <v>5037.655999999999</v>
      </c>
      <c r="AM187" s="5" t="str">
        <f t="shared" si="47"/>
        <v/>
      </c>
      <c r="AO187" s="5" t="str">
        <f t="shared" si="48"/>
        <v/>
      </c>
      <c r="AQ187" s="5" t="str">
        <f t="shared" si="49"/>
        <v/>
      </c>
      <c r="AT187" s="5">
        <f t="shared" si="50"/>
        <v>5037.655999999999</v>
      </c>
      <c r="AU187" s="11">
        <f t="shared" si="43"/>
        <v>0.14409729103738078</v>
      </c>
      <c r="AV187" s="5">
        <f t="shared" si="51"/>
        <v>144.09729103738078</v>
      </c>
    </row>
    <row r="188" spans="1:48" x14ac:dyDescent="0.25">
      <c r="A188" t="s">
        <v>240</v>
      </c>
      <c r="B188"/>
      <c r="C188" s="32" t="s">
        <v>233</v>
      </c>
      <c r="D188" s="1" t="s">
        <v>241</v>
      </c>
      <c r="E188" s="1" t="s">
        <v>60</v>
      </c>
      <c r="F188" s="1" t="s">
        <v>63</v>
      </c>
      <c r="G188" s="1" t="s">
        <v>62</v>
      </c>
      <c r="H188" s="1" t="s">
        <v>55</v>
      </c>
      <c r="I188" s="1" t="s">
        <v>56</v>
      </c>
      <c r="J188"/>
      <c r="K188"/>
      <c r="L188" s="2">
        <f t="shared" si="45"/>
        <v>3.24</v>
      </c>
      <c r="M188" s="2">
        <f t="shared" si="46"/>
        <v>0</v>
      </c>
      <c r="AH188" s="9">
        <v>3.24</v>
      </c>
      <c r="AI188" s="5">
        <v>5763.4199999999992</v>
      </c>
      <c r="AM188" s="5" t="str">
        <f t="shared" si="47"/>
        <v/>
      </c>
      <c r="AO188" s="5" t="str">
        <f t="shared" si="48"/>
        <v/>
      </c>
      <c r="AQ188" s="5" t="str">
        <f t="shared" si="49"/>
        <v/>
      </c>
      <c r="AT188" s="5">
        <f t="shared" si="50"/>
        <v>5763.4199999999992</v>
      </c>
      <c r="AU188" s="11">
        <f t="shared" si="43"/>
        <v>0.16485707025463056</v>
      </c>
      <c r="AV188" s="5">
        <f t="shared" si="51"/>
        <v>164.85707025463057</v>
      </c>
    </row>
    <row r="189" spans="1:48" x14ac:dyDescent="0.25">
      <c r="A189" t="s">
        <v>240</v>
      </c>
      <c r="B189"/>
      <c r="C189" s="32" t="s">
        <v>233</v>
      </c>
      <c r="D189" s="1" t="s">
        <v>241</v>
      </c>
      <c r="E189" s="1" t="s">
        <v>60</v>
      </c>
      <c r="F189" s="1" t="s">
        <v>115</v>
      </c>
      <c r="G189" s="1" t="s">
        <v>129</v>
      </c>
      <c r="H189" s="1" t="s">
        <v>55</v>
      </c>
      <c r="I189" s="1" t="s">
        <v>56</v>
      </c>
      <c r="J189"/>
      <c r="K189"/>
      <c r="L189" s="2">
        <f t="shared" si="45"/>
        <v>0.18</v>
      </c>
      <c r="M189" s="2">
        <f t="shared" si="46"/>
        <v>0</v>
      </c>
      <c r="AH189" s="9">
        <v>0.18</v>
      </c>
      <c r="AI189" s="5">
        <v>371.09199999999998</v>
      </c>
      <c r="AM189" s="5" t="str">
        <f t="shared" si="47"/>
        <v/>
      </c>
      <c r="AO189" s="5" t="str">
        <f t="shared" si="48"/>
        <v/>
      </c>
      <c r="AQ189" s="5" t="str">
        <f t="shared" si="49"/>
        <v/>
      </c>
      <c r="AT189" s="5">
        <f t="shared" si="50"/>
        <v>371.09199999999998</v>
      </c>
      <c r="AU189" s="11">
        <f t="shared" si="43"/>
        <v>1.0614728740041742E-2</v>
      </c>
      <c r="AV189" s="5">
        <f t="shared" si="51"/>
        <v>10.614728740041741</v>
      </c>
    </row>
    <row r="190" spans="1:48" x14ac:dyDescent="0.25">
      <c r="A190" t="s">
        <v>240</v>
      </c>
      <c r="B190"/>
      <c r="C190" s="32" t="s">
        <v>233</v>
      </c>
      <c r="D190" s="1" t="s">
        <v>241</v>
      </c>
      <c r="E190" s="1" t="s">
        <v>60</v>
      </c>
      <c r="F190" s="1" t="s">
        <v>121</v>
      </c>
      <c r="G190" s="1" t="s">
        <v>129</v>
      </c>
      <c r="H190" s="1" t="s">
        <v>55</v>
      </c>
      <c r="I190" s="1" t="s">
        <v>56</v>
      </c>
      <c r="J190"/>
      <c r="K190"/>
      <c r="L190" s="2">
        <f t="shared" si="45"/>
        <v>1.23</v>
      </c>
      <c r="M190" s="2">
        <f t="shared" si="46"/>
        <v>0</v>
      </c>
      <c r="AH190" s="9">
        <v>1.23</v>
      </c>
      <c r="AI190" s="5">
        <v>1615.7280000000001</v>
      </c>
      <c r="AM190" s="5" t="str">
        <f t="shared" si="47"/>
        <v/>
      </c>
      <c r="AO190" s="5" t="str">
        <f t="shared" si="48"/>
        <v/>
      </c>
      <c r="AQ190" s="5" t="str">
        <f t="shared" si="49"/>
        <v/>
      </c>
      <c r="AT190" s="5">
        <f t="shared" si="50"/>
        <v>1615.7280000000001</v>
      </c>
      <c r="AU190" s="11">
        <f t="shared" si="43"/>
        <v>4.6216341062836612E-2</v>
      </c>
      <c r="AV190" s="5">
        <f t="shared" si="51"/>
        <v>46.216341062836612</v>
      </c>
    </row>
    <row r="191" spans="1:48" x14ac:dyDescent="0.25">
      <c r="A191" t="s">
        <v>240</v>
      </c>
      <c r="B191"/>
      <c r="C191" s="32" t="s">
        <v>233</v>
      </c>
      <c r="D191" s="1" t="s">
        <v>241</v>
      </c>
      <c r="E191" s="1" t="s">
        <v>60</v>
      </c>
      <c r="F191" s="1" t="s">
        <v>116</v>
      </c>
      <c r="G191" s="1" t="s">
        <v>129</v>
      </c>
      <c r="H191" s="1" t="s">
        <v>55</v>
      </c>
      <c r="I191" s="1" t="s">
        <v>56</v>
      </c>
      <c r="J191"/>
      <c r="K191"/>
      <c r="L191" s="2">
        <f t="shared" ref="L191:L208" si="52">SUM(O191,Q191,S191,U191,W191,Y191,AA191,AC191,AF191,AH191,AJ191)</f>
        <v>0.78</v>
      </c>
      <c r="M191" s="2">
        <f t="shared" si="46"/>
        <v>0</v>
      </c>
      <c r="AH191" s="9">
        <v>0.78</v>
      </c>
      <c r="AI191" s="5">
        <v>1162.5360000000001</v>
      </c>
      <c r="AM191" s="5" t="str">
        <f t="shared" ref="AM191:AM208" si="53">IF(AL191&gt;0,AL191*$AM$1,"")</f>
        <v/>
      </c>
      <c r="AO191" s="5" t="str">
        <f t="shared" ref="AO191:AO208" si="54">IF(AN191&gt;0,AN191*$AO$1,"")</f>
        <v/>
      </c>
      <c r="AQ191" s="5" t="str">
        <f t="shared" ref="AQ191:AQ208" si="55">IF(AP191&gt;0,AP191*$AQ$1,"")</f>
        <v/>
      </c>
      <c r="AT191" s="5">
        <f t="shared" ref="AT191:AT208" si="56">SUM(P191,R191,T191,V191,X191,Z191,AB191,AD191,AG191,AI191,AK191)</f>
        <v>1162.5360000000001</v>
      </c>
      <c r="AU191" s="11">
        <f t="shared" si="43"/>
        <v>3.3253221008626342E-2</v>
      </c>
      <c r="AV191" s="5">
        <f t="shared" si="51"/>
        <v>33.25322100862634</v>
      </c>
    </row>
    <row r="192" spans="1:48" x14ac:dyDescent="0.25">
      <c r="A192" t="s">
        <v>240</v>
      </c>
      <c r="B192"/>
      <c r="C192" s="32" t="s">
        <v>233</v>
      </c>
      <c r="D192" s="1" t="s">
        <v>241</v>
      </c>
      <c r="E192" s="1" t="s">
        <v>60</v>
      </c>
      <c r="F192" s="1" t="s">
        <v>145</v>
      </c>
      <c r="G192" s="1" t="s">
        <v>154</v>
      </c>
      <c r="H192" s="1" t="s">
        <v>55</v>
      </c>
      <c r="I192" s="1" t="s">
        <v>56</v>
      </c>
      <c r="J192"/>
      <c r="K192"/>
      <c r="L192" s="2">
        <f t="shared" si="52"/>
        <v>0.51</v>
      </c>
      <c r="M192" s="2">
        <f t="shared" si="46"/>
        <v>0</v>
      </c>
      <c r="AH192" s="9">
        <v>0.51</v>
      </c>
      <c r="AI192" s="5">
        <v>669.93599999999992</v>
      </c>
      <c r="AM192" s="5" t="str">
        <f t="shared" si="53"/>
        <v/>
      </c>
      <c r="AO192" s="5" t="str">
        <f t="shared" si="54"/>
        <v/>
      </c>
      <c r="AQ192" s="5" t="str">
        <f t="shared" si="55"/>
        <v/>
      </c>
      <c r="AT192" s="5">
        <f t="shared" si="56"/>
        <v>669.93599999999992</v>
      </c>
      <c r="AU192" s="11">
        <f t="shared" si="43"/>
        <v>1.9162873123615178E-2</v>
      </c>
      <c r="AV192" s="5">
        <f t="shared" si="51"/>
        <v>19.162873123615178</v>
      </c>
    </row>
    <row r="193" spans="1:48" x14ac:dyDescent="0.25">
      <c r="A193" t="s">
        <v>240</v>
      </c>
      <c r="B193"/>
      <c r="C193" s="32" t="s">
        <v>234</v>
      </c>
      <c r="D193" s="1" t="s">
        <v>241</v>
      </c>
      <c r="E193" s="1" t="s">
        <v>60</v>
      </c>
      <c r="F193" s="1" t="s">
        <v>73</v>
      </c>
      <c r="G193" s="1" t="s">
        <v>84</v>
      </c>
      <c r="H193" s="1" t="s">
        <v>55</v>
      </c>
      <c r="I193" s="1" t="s">
        <v>56</v>
      </c>
      <c r="J193"/>
      <c r="K193"/>
      <c r="L193" s="2">
        <f t="shared" si="52"/>
        <v>1.89</v>
      </c>
      <c r="M193" s="2">
        <f t="shared" si="46"/>
        <v>0</v>
      </c>
      <c r="AH193" s="9">
        <v>1.89</v>
      </c>
      <c r="AI193" s="5">
        <v>2482.7040000000002</v>
      </c>
      <c r="AM193" s="5" t="str">
        <f t="shared" si="53"/>
        <v/>
      </c>
      <c r="AO193" s="5" t="str">
        <f t="shared" si="54"/>
        <v/>
      </c>
      <c r="AQ193" s="5" t="str">
        <f t="shared" si="55"/>
        <v/>
      </c>
      <c r="AT193" s="5">
        <f t="shared" si="56"/>
        <v>2482.7040000000002</v>
      </c>
      <c r="AU193" s="11">
        <f t="shared" si="43"/>
        <v>7.1015353340456264E-2</v>
      </c>
      <c r="AV193" s="5">
        <f t="shared" si="51"/>
        <v>71.015353340456258</v>
      </c>
    </row>
    <row r="194" spans="1:48" x14ac:dyDescent="0.25">
      <c r="A194" t="s">
        <v>240</v>
      </c>
      <c r="B194"/>
      <c r="C194" s="32" t="s">
        <v>234</v>
      </c>
      <c r="D194" s="1" t="s">
        <v>241</v>
      </c>
      <c r="E194" s="1" t="s">
        <v>60</v>
      </c>
      <c r="F194" s="1" t="s">
        <v>90</v>
      </c>
      <c r="G194" s="1" t="s">
        <v>84</v>
      </c>
      <c r="H194" s="1" t="s">
        <v>55</v>
      </c>
      <c r="I194" s="1" t="s">
        <v>56</v>
      </c>
      <c r="J194"/>
      <c r="K194"/>
      <c r="L194" s="2">
        <f t="shared" si="52"/>
        <v>1.1299999999999999</v>
      </c>
      <c r="M194" s="2">
        <f t="shared" si="46"/>
        <v>0</v>
      </c>
      <c r="AH194" s="9">
        <v>1.1299999999999999</v>
      </c>
      <c r="AI194" s="5">
        <v>1484.3679999999999</v>
      </c>
      <c r="AM194" s="5" t="str">
        <f t="shared" si="53"/>
        <v/>
      </c>
      <c r="AO194" s="5" t="str">
        <f t="shared" si="54"/>
        <v/>
      </c>
      <c r="AQ194" s="5" t="str">
        <f t="shared" si="55"/>
        <v/>
      </c>
      <c r="AT194" s="5">
        <f t="shared" si="56"/>
        <v>1484.3679999999999</v>
      </c>
      <c r="AU194" s="11">
        <f t="shared" si="43"/>
        <v>4.2458914960166967E-2</v>
      </c>
      <c r="AV194" s="5">
        <f t="shared" si="51"/>
        <v>42.458914960166965</v>
      </c>
    </row>
    <row r="195" spans="1:48" x14ac:dyDescent="0.25">
      <c r="A195" t="s">
        <v>240</v>
      </c>
      <c r="B195"/>
      <c r="C195" s="32" t="s">
        <v>234</v>
      </c>
      <c r="D195" s="1" t="s">
        <v>241</v>
      </c>
      <c r="E195" s="1" t="s">
        <v>60</v>
      </c>
      <c r="F195" s="1" t="s">
        <v>53</v>
      </c>
      <c r="G195" s="1" t="s">
        <v>104</v>
      </c>
      <c r="H195" s="1" t="s">
        <v>55</v>
      </c>
      <c r="I195" s="1" t="s">
        <v>56</v>
      </c>
      <c r="J195"/>
      <c r="K195"/>
      <c r="L195" s="2">
        <f t="shared" si="52"/>
        <v>2.12</v>
      </c>
      <c r="M195" s="2">
        <f t="shared" si="46"/>
        <v>0</v>
      </c>
      <c r="AH195" s="9">
        <v>2.12</v>
      </c>
      <c r="AI195" s="5">
        <v>2784.8319999999999</v>
      </c>
      <c r="AM195" s="5" t="str">
        <f t="shared" si="53"/>
        <v/>
      </c>
      <c r="AO195" s="5" t="str">
        <f t="shared" si="54"/>
        <v/>
      </c>
      <c r="AQ195" s="5" t="str">
        <f t="shared" si="55"/>
        <v/>
      </c>
      <c r="AT195" s="5">
        <f t="shared" si="56"/>
        <v>2784.8319999999999</v>
      </c>
      <c r="AU195" s="11">
        <f t="shared" si="43"/>
        <v>7.9657433376596434E-2</v>
      </c>
      <c r="AV195" s="5">
        <f t="shared" si="51"/>
        <v>79.657433376596444</v>
      </c>
    </row>
    <row r="196" spans="1:48" x14ac:dyDescent="0.25">
      <c r="A196" t="s">
        <v>240</v>
      </c>
      <c r="B196"/>
      <c r="C196" s="32" t="s">
        <v>234</v>
      </c>
      <c r="D196" s="1" t="s">
        <v>241</v>
      </c>
      <c r="E196" s="1" t="s">
        <v>60</v>
      </c>
      <c r="F196" s="1" t="s">
        <v>105</v>
      </c>
      <c r="G196" s="1" t="s">
        <v>104</v>
      </c>
      <c r="H196" s="1" t="s">
        <v>55</v>
      </c>
      <c r="I196" s="1" t="s">
        <v>56</v>
      </c>
      <c r="J196"/>
      <c r="K196"/>
      <c r="L196" s="2">
        <f t="shared" si="52"/>
        <v>1.35</v>
      </c>
      <c r="M196" s="2">
        <f t="shared" si="46"/>
        <v>0</v>
      </c>
      <c r="AH196" s="9">
        <v>1.35</v>
      </c>
      <c r="AI196" s="5">
        <v>1773.36</v>
      </c>
      <c r="AM196" s="5" t="str">
        <f t="shared" si="53"/>
        <v/>
      </c>
      <c r="AO196" s="5" t="str">
        <f t="shared" si="54"/>
        <v/>
      </c>
      <c r="AQ196" s="5" t="str">
        <f t="shared" si="55"/>
        <v/>
      </c>
      <c r="AT196" s="5">
        <f t="shared" si="56"/>
        <v>1773.36</v>
      </c>
      <c r="AU196" s="11">
        <f t="shared" si="43"/>
        <v>5.0725252386040184E-2</v>
      </c>
      <c r="AV196" s="5">
        <f t="shared" si="51"/>
        <v>50.725252386040182</v>
      </c>
    </row>
    <row r="197" spans="1:48" x14ac:dyDescent="0.25">
      <c r="A197" t="s">
        <v>240</v>
      </c>
      <c r="B197"/>
      <c r="C197" s="32" t="s">
        <v>234</v>
      </c>
      <c r="D197" s="1" t="s">
        <v>241</v>
      </c>
      <c r="E197" s="1" t="s">
        <v>60</v>
      </c>
      <c r="F197" s="1" t="s">
        <v>145</v>
      </c>
      <c r="G197" s="1" t="s">
        <v>181</v>
      </c>
      <c r="H197" s="1" t="s">
        <v>55</v>
      </c>
      <c r="I197" s="1" t="s">
        <v>56</v>
      </c>
      <c r="J197"/>
      <c r="K197"/>
      <c r="L197" s="2">
        <f t="shared" si="52"/>
        <v>2.25</v>
      </c>
      <c r="M197" s="2">
        <f t="shared" si="46"/>
        <v>0</v>
      </c>
      <c r="AH197" s="9">
        <v>2.25</v>
      </c>
      <c r="AI197" s="5">
        <v>2955.6</v>
      </c>
      <c r="AM197" s="5" t="str">
        <f t="shared" si="53"/>
        <v/>
      </c>
      <c r="AO197" s="5" t="str">
        <f t="shared" si="54"/>
        <v/>
      </c>
      <c r="AQ197" s="5" t="str">
        <f t="shared" si="55"/>
        <v/>
      </c>
      <c r="AT197" s="5">
        <f t="shared" si="56"/>
        <v>2955.6</v>
      </c>
      <c r="AU197" s="11">
        <f t="shared" si="43"/>
        <v>8.454208731006696E-2</v>
      </c>
      <c r="AV197" s="5">
        <f t="shared" si="51"/>
        <v>84.542087310066961</v>
      </c>
    </row>
    <row r="198" spans="1:48" x14ac:dyDescent="0.25">
      <c r="A198" t="s">
        <v>240</v>
      </c>
      <c r="B198"/>
      <c r="C198" s="32" t="s">
        <v>234</v>
      </c>
      <c r="D198" s="1" t="s">
        <v>241</v>
      </c>
      <c r="E198" s="1" t="s">
        <v>60</v>
      </c>
      <c r="F198" s="1" t="s">
        <v>112</v>
      </c>
      <c r="G198" s="1" t="s">
        <v>181</v>
      </c>
      <c r="H198" s="1" t="s">
        <v>55</v>
      </c>
      <c r="I198" s="1" t="s">
        <v>56</v>
      </c>
      <c r="J198"/>
      <c r="K198"/>
      <c r="L198" s="2">
        <f t="shared" si="52"/>
        <v>2.4900000000000002</v>
      </c>
      <c r="M198" s="2">
        <f t="shared" si="46"/>
        <v>0</v>
      </c>
      <c r="AH198" s="9">
        <v>2.4900000000000002</v>
      </c>
      <c r="AI198" s="5">
        <v>3270.864</v>
      </c>
      <c r="AM198" s="5" t="str">
        <f t="shared" si="53"/>
        <v/>
      </c>
      <c r="AO198" s="5" t="str">
        <f t="shared" si="54"/>
        <v/>
      </c>
      <c r="AQ198" s="5" t="str">
        <f t="shared" si="55"/>
        <v/>
      </c>
      <c r="AT198" s="5">
        <f t="shared" si="56"/>
        <v>3270.864</v>
      </c>
      <c r="AU198" s="11">
        <f t="shared" si="43"/>
        <v>9.3559909956474119E-2</v>
      </c>
      <c r="AV198" s="5">
        <f t="shared" si="51"/>
        <v>93.559909956474115</v>
      </c>
    </row>
    <row r="199" spans="1:48" x14ac:dyDescent="0.25">
      <c r="A199" t="s">
        <v>240</v>
      </c>
      <c r="B199"/>
      <c r="C199" s="32" t="s">
        <v>234</v>
      </c>
      <c r="D199" s="1" t="s">
        <v>241</v>
      </c>
      <c r="E199" s="1" t="s">
        <v>60</v>
      </c>
      <c r="F199" s="1" t="s">
        <v>105</v>
      </c>
      <c r="G199" s="1" t="s">
        <v>181</v>
      </c>
      <c r="H199" s="1" t="s">
        <v>55</v>
      </c>
      <c r="I199" s="1" t="s">
        <v>56</v>
      </c>
      <c r="J199"/>
      <c r="K199"/>
      <c r="L199" s="2">
        <f t="shared" si="52"/>
        <v>1.1100000000000001</v>
      </c>
      <c r="M199" s="2">
        <f t="shared" si="46"/>
        <v>0</v>
      </c>
      <c r="AH199" s="9">
        <v>1.1100000000000001</v>
      </c>
      <c r="AI199" s="5">
        <v>1458.096</v>
      </c>
      <c r="AM199" s="5" t="str">
        <f t="shared" si="53"/>
        <v/>
      </c>
      <c r="AO199" s="5" t="str">
        <f t="shared" si="54"/>
        <v/>
      </c>
      <c r="AQ199" s="5" t="str">
        <f t="shared" si="55"/>
        <v/>
      </c>
      <c r="AT199" s="5">
        <f t="shared" si="56"/>
        <v>1458.096</v>
      </c>
      <c r="AU199" s="11">
        <f t="shared" si="43"/>
        <v>4.170742973963304E-2</v>
      </c>
      <c r="AV199" s="5">
        <f t="shared" si="51"/>
        <v>41.707429739633042</v>
      </c>
    </row>
    <row r="200" spans="1:48" x14ac:dyDescent="0.25">
      <c r="A200" t="s">
        <v>240</v>
      </c>
      <c r="B200"/>
      <c r="C200" s="32" t="s">
        <v>234</v>
      </c>
      <c r="D200" s="1" t="s">
        <v>241</v>
      </c>
      <c r="E200" s="1" t="s">
        <v>60</v>
      </c>
      <c r="F200" s="1" t="s">
        <v>120</v>
      </c>
      <c r="G200" s="1" t="s">
        <v>200</v>
      </c>
      <c r="H200" s="1" t="s">
        <v>55</v>
      </c>
      <c r="I200" s="1" t="s">
        <v>56</v>
      </c>
      <c r="J200"/>
      <c r="K200"/>
      <c r="L200" s="2">
        <f t="shared" si="52"/>
        <v>1.5</v>
      </c>
      <c r="M200" s="2">
        <f t="shared" si="46"/>
        <v>0</v>
      </c>
      <c r="AH200" s="9">
        <v>1.5</v>
      </c>
      <c r="AI200" s="5">
        <v>1970.4</v>
      </c>
      <c r="AM200" s="5" t="str">
        <f t="shared" si="53"/>
        <v/>
      </c>
      <c r="AO200" s="5" t="str">
        <f t="shared" si="54"/>
        <v/>
      </c>
      <c r="AQ200" s="5" t="str">
        <f t="shared" si="55"/>
        <v/>
      </c>
      <c r="AT200" s="5">
        <f t="shared" si="56"/>
        <v>1970.4</v>
      </c>
      <c r="AU200" s="11">
        <f t="shared" si="43"/>
        <v>5.6361391540044645E-2</v>
      </c>
      <c r="AV200" s="5">
        <f t="shared" si="51"/>
        <v>56.361391540044643</v>
      </c>
    </row>
    <row r="201" spans="1:48" x14ac:dyDescent="0.25">
      <c r="A201" t="s">
        <v>240</v>
      </c>
      <c r="B201"/>
      <c r="C201" s="32" t="s">
        <v>234</v>
      </c>
      <c r="D201" s="1" t="s">
        <v>241</v>
      </c>
      <c r="E201" s="1" t="s">
        <v>60</v>
      </c>
      <c r="F201" s="1" t="s">
        <v>121</v>
      </c>
      <c r="G201" s="1" t="s">
        <v>200</v>
      </c>
      <c r="H201" s="1" t="s">
        <v>55</v>
      </c>
      <c r="I201" s="1" t="s">
        <v>56</v>
      </c>
      <c r="J201"/>
      <c r="K201"/>
      <c r="L201" s="2">
        <f t="shared" si="52"/>
        <v>1.74</v>
      </c>
      <c r="M201" s="2">
        <f t="shared" si="46"/>
        <v>0</v>
      </c>
      <c r="AH201" s="9">
        <v>1.74</v>
      </c>
      <c r="AI201" s="5">
        <v>2308.652</v>
      </c>
      <c r="AM201" s="5" t="str">
        <f t="shared" si="53"/>
        <v/>
      </c>
      <c r="AO201" s="5" t="str">
        <f t="shared" si="54"/>
        <v/>
      </c>
      <c r="AQ201" s="5" t="str">
        <f t="shared" si="55"/>
        <v/>
      </c>
      <c r="AT201" s="5">
        <f t="shared" si="56"/>
        <v>2308.652</v>
      </c>
      <c r="AU201" s="11">
        <f t="shared" si="43"/>
        <v>6.6036763754418984E-2</v>
      </c>
      <c r="AV201" s="5">
        <f t="shared" si="51"/>
        <v>66.036763754418985</v>
      </c>
    </row>
    <row r="202" spans="1:48" x14ac:dyDescent="0.25">
      <c r="A202" t="s">
        <v>240</v>
      </c>
      <c r="B202"/>
      <c r="C202" s="32" t="s">
        <v>234</v>
      </c>
      <c r="D202" s="1" t="s">
        <v>241</v>
      </c>
      <c r="E202" s="1" t="s">
        <v>60</v>
      </c>
      <c r="F202" s="1" t="s">
        <v>90</v>
      </c>
      <c r="G202" s="1" t="s">
        <v>200</v>
      </c>
      <c r="H202" s="1" t="s">
        <v>55</v>
      </c>
      <c r="I202" s="1" t="s">
        <v>56</v>
      </c>
      <c r="J202"/>
      <c r="K202"/>
      <c r="L202" s="2">
        <f t="shared" si="52"/>
        <v>0.12</v>
      </c>
      <c r="M202" s="2">
        <f t="shared" si="46"/>
        <v>0</v>
      </c>
      <c r="AH202" s="9">
        <v>0.12</v>
      </c>
      <c r="AI202" s="5">
        <v>157.63200000000001</v>
      </c>
      <c r="AM202" s="5" t="str">
        <f t="shared" si="53"/>
        <v/>
      </c>
      <c r="AO202" s="5" t="str">
        <f t="shared" si="54"/>
        <v/>
      </c>
      <c r="AQ202" s="5" t="str">
        <f t="shared" si="55"/>
        <v/>
      </c>
      <c r="AT202" s="5">
        <f t="shared" si="56"/>
        <v>157.63200000000001</v>
      </c>
      <c r="AU202" s="11">
        <f t="shared" si="43"/>
        <v>4.5089113232035715E-3</v>
      </c>
      <c r="AV202" s="5">
        <f t="shared" si="51"/>
        <v>4.5089113232035718</v>
      </c>
    </row>
    <row r="203" spans="1:48" x14ac:dyDescent="0.25">
      <c r="A203" t="s">
        <v>240</v>
      </c>
      <c r="B203"/>
      <c r="C203" s="32" t="s">
        <v>235</v>
      </c>
      <c r="D203" s="1" t="s">
        <v>241</v>
      </c>
      <c r="E203" s="1" t="s">
        <v>60</v>
      </c>
      <c r="F203" s="1" t="s">
        <v>53</v>
      </c>
      <c r="G203" s="1" t="s">
        <v>144</v>
      </c>
      <c r="H203" s="1" t="s">
        <v>55</v>
      </c>
      <c r="I203" s="1" t="s">
        <v>56</v>
      </c>
      <c r="J203"/>
      <c r="K203"/>
      <c r="L203" s="2">
        <f t="shared" si="52"/>
        <v>0.85</v>
      </c>
      <c r="M203" s="2">
        <f t="shared" si="46"/>
        <v>0</v>
      </c>
      <c r="AH203" s="9">
        <v>0.85</v>
      </c>
      <c r="AI203" s="5">
        <v>1116.56</v>
      </c>
      <c r="AM203" s="5" t="str">
        <f t="shared" si="53"/>
        <v/>
      </c>
      <c r="AO203" s="5" t="str">
        <f t="shared" si="54"/>
        <v/>
      </c>
      <c r="AQ203" s="5" t="str">
        <f t="shared" si="55"/>
        <v/>
      </c>
      <c r="AT203" s="5">
        <f t="shared" si="56"/>
        <v>1116.56</v>
      </c>
      <c r="AU203" s="11">
        <f t="shared" si="43"/>
        <v>3.1938121872691967E-2</v>
      </c>
      <c r="AV203" s="5">
        <f t="shared" si="51"/>
        <v>31.938121872691969</v>
      </c>
    </row>
    <row r="204" spans="1:48" x14ac:dyDescent="0.25">
      <c r="A204" t="s">
        <v>240</v>
      </c>
      <c r="B204"/>
      <c r="C204" s="32" t="s">
        <v>235</v>
      </c>
      <c r="D204" s="1" t="s">
        <v>241</v>
      </c>
      <c r="E204" s="1" t="s">
        <v>60</v>
      </c>
      <c r="F204" s="1" t="s">
        <v>61</v>
      </c>
      <c r="G204" s="1" t="s">
        <v>163</v>
      </c>
      <c r="H204" s="1" t="s">
        <v>55</v>
      </c>
      <c r="I204" s="1" t="s">
        <v>56</v>
      </c>
      <c r="J204"/>
      <c r="K204"/>
      <c r="L204" s="2">
        <f t="shared" si="52"/>
        <v>0.2</v>
      </c>
      <c r="M204" s="2">
        <f t="shared" si="46"/>
        <v>0</v>
      </c>
      <c r="AH204" s="9">
        <v>0.2</v>
      </c>
      <c r="AI204" s="5">
        <v>459.76</v>
      </c>
      <c r="AM204" s="5" t="str">
        <f t="shared" si="53"/>
        <v/>
      </c>
      <c r="AO204" s="5" t="str">
        <f t="shared" si="54"/>
        <v/>
      </c>
      <c r="AQ204" s="5" t="str">
        <f t="shared" si="55"/>
        <v/>
      </c>
      <c r="AT204" s="5">
        <f t="shared" si="56"/>
        <v>459.76</v>
      </c>
      <c r="AU204" s="11">
        <f t="shared" si="43"/>
        <v>1.315099135934375E-2</v>
      </c>
      <c r="AV204" s="5">
        <f t="shared" si="51"/>
        <v>13.150991359343751</v>
      </c>
    </row>
    <row r="205" spans="1:48" x14ac:dyDescent="0.25">
      <c r="A205" t="s">
        <v>240</v>
      </c>
      <c r="B205"/>
      <c r="C205" s="32" t="s">
        <v>235</v>
      </c>
      <c r="D205" s="1" t="s">
        <v>241</v>
      </c>
      <c r="E205" s="1" t="s">
        <v>60</v>
      </c>
      <c r="F205" s="1" t="s">
        <v>53</v>
      </c>
      <c r="G205" s="1" t="s">
        <v>163</v>
      </c>
      <c r="H205" s="1" t="s">
        <v>55</v>
      </c>
      <c r="I205" s="1" t="s">
        <v>56</v>
      </c>
      <c r="J205"/>
      <c r="K205"/>
      <c r="L205" s="2">
        <f t="shared" si="52"/>
        <v>1.6</v>
      </c>
      <c r="M205" s="2">
        <f t="shared" si="46"/>
        <v>0</v>
      </c>
      <c r="AH205" s="9">
        <v>1.6</v>
      </c>
      <c r="AI205" s="5">
        <v>2604.212</v>
      </c>
      <c r="AM205" s="5" t="str">
        <f t="shared" si="53"/>
        <v/>
      </c>
      <c r="AO205" s="5" t="str">
        <f t="shared" si="54"/>
        <v/>
      </c>
      <c r="AQ205" s="5" t="str">
        <f t="shared" si="55"/>
        <v/>
      </c>
      <c r="AT205" s="5">
        <f t="shared" si="56"/>
        <v>2604.212</v>
      </c>
      <c r="AU205" s="11">
        <f t="shared" si="43"/>
        <v>7.4490972485425674E-2</v>
      </c>
      <c r="AV205" s="5">
        <f t="shared" si="51"/>
        <v>74.490972485425672</v>
      </c>
    </row>
    <row r="206" spans="1:48" x14ac:dyDescent="0.25">
      <c r="A206" t="s">
        <v>240</v>
      </c>
      <c r="B206"/>
      <c r="C206" s="32" t="s">
        <v>235</v>
      </c>
      <c r="D206" s="1" t="s">
        <v>241</v>
      </c>
      <c r="E206" s="1" t="s">
        <v>60</v>
      </c>
      <c r="F206" s="1" t="s">
        <v>73</v>
      </c>
      <c r="G206" s="1" t="s">
        <v>163</v>
      </c>
      <c r="H206" s="1" t="s">
        <v>55</v>
      </c>
      <c r="I206" s="1" t="s">
        <v>56</v>
      </c>
      <c r="J206"/>
      <c r="K206"/>
      <c r="L206" s="2">
        <f t="shared" si="52"/>
        <v>7.0000000000000007E-2</v>
      </c>
      <c r="M206" s="2">
        <f t="shared" si="46"/>
        <v>0</v>
      </c>
      <c r="AH206" s="9">
        <v>7.0000000000000007E-2</v>
      </c>
      <c r="AI206" s="5">
        <v>91.951999999999998</v>
      </c>
      <c r="AM206" s="5" t="str">
        <f t="shared" si="53"/>
        <v/>
      </c>
      <c r="AO206" s="5" t="str">
        <f t="shared" si="54"/>
        <v/>
      </c>
      <c r="AQ206" s="5" t="str">
        <f t="shared" si="55"/>
        <v/>
      </c>
      <c r="AT206" s="5">
        <f t="shared" si="56"/>
        <v>91.951999999999998</v>
      </c>
      <c r="AU206" s="11">
        <f t="shared" si="43"/>
        <v>2.63019827186875E-3</v>
      </c>
      <c r="AV206" s="5">
        <f t="shared" si="51"/>
        <v>2.6301982718687502</v>
      </c>
    </row>
    <row r="207" spans="1:48" x14ac:dyDescent="0.25">
      <c r="A207" t="s">
        <v>240</v>
      </c>
      <c r="B207"/>
      <c r="C207" s="32" t="s">
        <v>235</v>
      </c>
      <c r="D207" s="1" t="s">
        <v>241</v>
      </c>
      <c r="E207" s="1" t="s">
        <v>60</v>
      </c>
      <c r="F207" s="1" t="s">
        <v>73</v>
      </c>
      <c r="G207" s="1" t="s">
        <v>181</v>
      </c>
      <c r="H207" s="1" t="s">
        <v>55</v>
      </c>
      <c r="I207" s="1" t="s">
        <v>56</v>
      </c>
      <c r="J207"/>
      <c r="K207"/>
      <c r="L207" s="2">
        <f t="shared" si="52"/>
        <v>1.83</v>
      </c>
      <c r="M207" s="2">
        <f t="shared" si="46"/>
        <v>0</v>
      </c>
      <c r="AH207" s="9">
        <v>1.83</v>
      </c>
      <c r="AI207" s="5">
        <v>2403.8879999999999</v>
      </c>
      <c r="AM207" s="5" t="str">
        <f t="shared" si="53"/>
        <v/>
      </c>
      <c r="AO207" s="5" t="str">
        <f t="shared" si="54"/>
        <v/>
      </c>
      <c r="AQ207" s="5" t="str">
        <f t="shared" si="55"/>
        <v/>
      </c>
      <c r="AT207" s="5">
        <f t="shared" si="56"/>
        <v>2403.8879999999999</v>
      </c>
      <c r="AU207" s="11">
        <f t="shared" si="43"/>
        <v>6.876089767885446E-2</v>
      </c>
      <c r="AV207" s="5">
        <f t="shared" si="51"/>
        <v>68.760897678854462</v>
      </c>
    </row>
    <row r="208" spans="1:48" x14ac:dyDescent="0.25">
      <c r="A208" t="s">
        <v>240</v>
      </c>
      <c r="B208"/>
      <c r="C208" s="32" t="s">
        <v>235</v>
      </c>
      <c r="D208" s="1" t="s">
        <v>241</v>
      </c>
      <c r="E208" s="1" t="s">
        <v>60</v>
      </c>
      <c r="F208" s="1" t="s">
        <v>63</v>
      </c>
      <c r="G208" s="1" t="s">
        <v>181</v>
      </c>
      <c r="H208" s="1" t="s">
        <v>55</v>
      </c>
      <c r="I208" s="1" t="s">
        <v>56</v>
      </c>
      <c r="J208"/>
      <c r="K208"/>
      <c r="L208" s="2">
        <f t="shared" si="52"/>
        <v>0.67</v>
      </c>
      <c r="M208" s="2">
        <f t="shared" si="46"/>
        <v>0</v>
      </c>
      <c r="AH208" s="9">
        <v>0.67</v>
      </c>
      <c r="AI208" s="5">
        <v>880.11199999999997</v>
      </c>
      <c r="AM208" s="5" t="str">
        <f t="shared" si="53"/>
        <v/>
      </c>
      <c r="AO208" s="5" t="str">
        <f t="shared" si="54"/>
        <v/>
      </c>
      <c r="AQ208" s="5" t="str">
        <f t="shared" si="55"/>
        <v/>
      </c>
      <c r="AT208" s="5">
        <f t="shared" si="56"/>
        <v>880.11199999999997</v>
      </c>
      <c r="AU208" s="11">
        <f t="shared" si="43"/>
        <v>2.5174754887886605E-2</v>
      </c>
      <c r="AV208" s="5">
        <f t="shared" si="51"/>
        <v>25.174754887886603</v>
      </c>
    </row>
    <row r="209" spans="1:48" x14ac:dyDescent="0.25">
      <c r="B209"/>
      <c r="C209" s="33" t="s">
        <v>239</v>
      </c>
      <c r="D209"/>
      <c r="E209"/>
      <c r="F209"/>
      <c r="G209"/>
      <c r="H209"/>
      <c r="I209"/>
      <c r="J209"/>
      <c r="K209"/>
      <c r="AI209"/>
      <c r="AT209" s="5">
        <f t="shared" ref="AT209:AT210" si="57">SUM(P209,R209,T209,V209,X209,Z209,AB209,AD209,AG209,AI209,AK209)</f>
        <v>0</v>
      </c>
      <c r="AU209" s="11">
        <f t="shared" ref="AU209:AU210" si="58">(AT209/$AT$265)*100</f>
        <v>0</v>
      </c>
      <c r="AV209" s="5">
        <f t="shared" ref="AV209:AV210" si="59">(AU209/100)*$AV$1</f>
        <v>0</v>
      </c>
    </row>
    <row r="210" spans="1:48" x14ac:dyDescent="0.25">
      <c r="A210" t="s">
        <v>240</v>
      </c>
      <c r="B210"/>
      <c r="C210" s="32" t="s">
        <v>212</v>
      </c>
      <c r="D210" s="1" t="s">
        <v>242</v>
      </c>
      <c r="E210" s="1" t="s">
        <v>243</v>
      </c>
      <c r="F210" s="1" t="s">
        <v>73</v>
      </c>
      <c r="G210" s="1" t="s">
        <v>84</v>
      </c>
      <c r="H210" s="1" t="s">
        <v>55</v>
      </c>
      <c r="I210" s="1" t="s">
        <v>56</v>
      </c>
      <c r="J210"/>
      <c r="K210"/>
      <c r="L210" s="2">
        <f t="shared" ref="L210:L234" si="60">SUM(O210,Q210,S210,U210,W210,Y210,AA210,AC210,AF210,AH210,AJ210)</f>
        <v>0.86</v>
      </c>
      <c r="M210" s="2">
        <f t="shared" ref="M210:M234" si="61">SUM(N210,AE210,AL210,AN210,AP210,AR210,AS210)</f>
        <v>0</v>
      </c>
      <c r="AH210" s="9">
        <v>0.86</v>
      </c>
      <c r="AI210" s="5">
        <v>1412.12</v>
      </c>
      <c r="AM210" s="5" t="str">
        <f t="shared" ref="AM210:AM234" si="62">IF(AL210&gt;0,AL210*$AM$1,"")</f>
        <v/>
      </c>
      <c r="AO210" s="5" t="str">
        <f t="shared" ref="AO210:AO234" si="63">IF(AN210&gt;0,AN210*$AO$1,"")</f>
        <v/>
      </c>
      <c r="AQ210" s="5" t="str">
        <f t="shared" ref="AQ210:AQ234" si="64">IF(AP210&gt;0,AP210*$AQ$1,"")</f>
        <v/>
      </c>
      <c r="AT210" s="5">
        <f t="shared" si="57"/>
        <v>1412.12</v>
      </c>
      <c r="AU210" s="11">
        <f t="shared" si="58"/>
        <v>4.0392330603698658E-2</v>
      </c>
      <c r="AV210" s="5">
        <f t="shared" si="59"/>
        <v>40.39233060369866</v>
      </c>
    </row>
    <row r="211" spans="1:48" x14ac:dyDescent="0.25">
      <c r="A211" t="s">
        <v>240</v>
      </c>
      <c r="B211"/>
      <c r="C211" s="32" t="s">
        <v>212</v>
      </c>
      <c r="D211" s="1" t="s">
        <v>242</v>
      </c>
      <c r="E211" s="1" t="s">
        <v>243</v>
      </c>
      <c r="F211" s="1" t="s">
        <v>61</v>
      </c>
      <c r="G211" s="1" t="s">
        <v>84</v>
      </c>
      <c r="H211" s="1" t="s">
        <v>55</v>
      </c>
      <c r="I211" s="1" t="s">
        <v>56</v>
      </c>
      <c r="J211"/>
      <c r="K211"/>
      <c r="L211" s="2">
        <f t="shared" si="60"/>
        <v>0.96</v>
      </c>
      <c r="M211" s="2">
        <f t="shared" si="61"/>
        <v>0</v>
      </c>
      <c r="AH211" s="9">
        <v>0.96</v>
      </c>
      <c r="AI211" s="5">
        <v>1576.32</v>
      </c>
      <c r="AM211" s="5" t="str">
        <f t="shared" si="62"/>
        <v/>
      </c>
      <c r="AO211" s="5" t="str">
        <f t="shared" si="63"/>
        <v/>
      </c>
      <c r="AQ211" s="5" t="str">
        <f t="shared" si="64"/>
        <v/>
      </c>
      <c r="AT211" s="5">
        <f t="shared" ref="AT211:AT234" si="65">SUM(P211,R211,T211,V211,X211,Z211,AB211,AD211,AG211,AI211,AK211)</f>
        <v>1576.32</v>
      </c>
      <c r="AU211" s="11">
        <f t="shared" ref="AU211:AU258" si="66">(AT211/$AT$265)*100</f>
        <v>4.5089113232035717E-2</v>
      </c>
      <c r="AV211" s="5">
        <f t="shared" ref="AV211:AV242" si="67">(AU211/100)*$AV$1</f>
        <v>45.089113232035714</v>
      </c>
    </row>
    <row r="212" spans="1:48" x14ac:dyDescent="0.25">
      <c r="A212" t="s">
        <v>240</v>
      </c>
      <c r="B212"/>
      <c r="C212" s="32" t="s">
        <v>212</v>
      </c>
      <c r="D212" s="1" t="s">
        <v>242</v>
      </c>
      <c r="E212" s="1" t="s">
        <v>243</v>
      </c>
      <c r="F212" s="1" t="s">
        <v>63</v>
      </c>
      <c r="G212" s="1" t="s">
        <v>84</v>
      </c>
      <c r="H212" s="1" t="s">
        <v>55</v>
      </c>
      <c r="I212" s="1" t="s">
        <v>56</v>
      </c>
      <c r="J212"/>
      <c r="K212"/>
      <c r="L212" s="2">
        <f t="shared" si="60"/>
        <v>1.04</v>
      </c>
      <c r="M212" s="2">
        <f t="shared" si="61"/>
        <v>0</v>
      </c>
      <c r="AH212" s="9">
        <v>1.04</v>
      </c>
      <c r="AI212" s="5">
        <v>1707.68</v>
      </c>
      <c r="AM212" s="5" t="str">
        <f t="shared" si="62"/>
        <v/>
      </c>
      <c r="AO212" s="5" t="str">
        <f t="shared" si="63"/>
        <v/>
      </c>
      <c r="AQ212" s="5" t="str">
        <f t="shared" si="64"/>
        <v/>
      </c>
      <c r="AT212" s="5">
        <f t="shared" si="65"/>
        <v>1707.68</v>
      </c>
      <c r="AU212" s="11">
        <f t="shared" si="66"/>
        <v>4.8846539334705362E-2</v>
      </c>
      <c r="AV212" s="5">
        <f t="shared" si="67"/>
        <v>48.846539334705362</v>
      </c>
    </row>
    <row r="213" spans="1:48" x14ac:dyDescent="0.25">
      <c r="A213" t="s">
        <v>240</v>
      </c>
      <c r="B213"/>
      <c r="C213" s="32" t="s">
        <v>212</v>
      </c>
      <c r="D213" s="1" t="s">
        <v>242</v>
      </c>
      <c r="E213" s="1" t="s">
        <v>243</v>
      </c>
      <c r="F213" s="1" t="s">
        <v>53</v>
      </c>
      <c r="G213" s="1" t="s">
        <v>104</v>
      </c>
      <c r="H213" s="1" t="s">
        <v>55</v>
      </c>
      <c r="I213" s="1" t="s">
        <v>56</v>
      </c>
      <c r="J213"/>
      <c r="K213"/>
      <c r="L213" s="2">
        <f t="shared" si="60"/>
        <v>0.77</v>
      </c>
      <c r="M213" s="2">
        <f t="shared" si="61"/>
        <v>0</v>
      </c>
      <c r="AH213" s="9">
        <v>0.77</v>
      </c>
      <c r="AI213" s="5">
        <v>1011.472</v>
      </c>
      <c r="AM213" s="5" t="str">
        <f t="shared" si="62"/>
        <v/>
      </c>
      <c r="AO213" s="5" t="str">
        <f t="shared" si="63"/>
        <v/>
      </c>
      <c r="AQ213" s="5" t="str">
        <f t="shared" si="64"/>
        <v/>
      </c>
      <c r="AT213" s="5">
        <f t="shared" si="65"/>
        <v>1011.472</v>
      </c>
      <c r="AU213" s="11">
        <f t="shared" si="66"/>
        <v>2.8932180990556253E-2</v>
      </c>
      <c r="AV213" s="5">
        <f t="shared" si="67"/>
        <v>28.932180990556251</v>
      </c>
    </row>
    <row r="214" spans="1:48" x14ac:dyDescent="0.25">
      <c r="A214" t="s">
        <v>240</v>
      </c>
      <c r="B214"/>
      <c r="C214" s="32" t="s">
        <v>212</v>
      </c>
      <c r="D214" s="1" t="s">
        <v>242</v>
      </c>
      <c r="E214" s="1" t="s">
        <v>243</v>
      </c>
      <c r="F214" s="1" t="s">
        <v>61</v>
      </c>
      <c r="G214" s="1" t="s">
        <v>104</v>
      </c>
      <c r="H214" s="1" t="s">
        <v>55</v>
      </c>
      <c r="I214" s="1" t="s">
        <v>56</v>
      </c>
      <c r="J214"/>
      <c r="K214"/>
      <c r="L214" s="2">
        <f t="shared" si="60"/>
        <v>0.79</v>
      </c>
      <c r="M214" s="2">
        <f t="shared" si="61"/>
        <v>0</v>
      </c>
      <c r="AH214" s="9">
        <v>0.79</v>
      </c>
      <c r="AI214" s="5">
        <v>1037.7439999999999</v>
      </c>
      <c r="AM214" s="5" t="str">
        <f t="shared" si="62"/>
        <v/>
      </c>
      <c r="AO214" s="5" t="str">
        <f t="shared" si="63"/>
        <v/>
      </c>
      <c r="AQ214" s="5" t="str">
        <f t="shared" si="64"/>
        <v/>
      </c>
      <c r="AT214" s="5">
        <f t="shared" si="65"/>
        <v>1037.7439999999999</v>
      </c>
      <c r="AU214" s="11">
        <f t="shared" si="66"/>
        <v>2.9683666211090178E-2</v>
      </c>
      <c r="AV214" s="5">
        <f t="shared" si="67"/>
        <v>29.683666211090177</v>
      </c>
    </row>
    <row r="215" spans="1:48" x14ac:dyDescent="0.25">
      <c r="A215" t="s">
        <v>240</v>
      </c>
      <c r="B215"/>
      <c r="C215" s="32" t="s">
        <v>212</v>
      </c>
      <c r="D215" s="1" t="s">
        <v>242</v>
      </c>
      <c r="E215" s="1" t="s">
        <v>243</v>
      </c>
      <c r="F215" s="1" t="s">
        <v>73</v>
      </c>
      <c r="G215" s="1" t="s">
        <v>104</v>
      </c>
      <c r="H215" s="1" t="s">
        <v>55</v>
      </c>
      <c r="I215" s="1" t="s">
        <v>56</v>
      </c>
      <c r="J215"/>
      <c r="K215"/>
      <c r="L215" s="2">
        <f t="shared" si="60"/>
        <v>0.69</v>
      </c>
      <c r="M215" s="2">
        <f t="shared" si="61"/>
        <v>0</v>
      </c>
      <c r="AH215" s="9">
        <v>0.69</v>
      </c>
      <c r="AI215" s="5">
        <v>906.3839999999999</v>
      </c>
      <c r="AM215" s="5" t="str">
        <f t="shared" si="62"/>
        <v/>
      </c>
      <c r="AO215" s="5" t="str">
        <f t="shared" si="63"/>
        <v/>
      </c>
      <c r="AQ215" s="5" t="str">
        <f t="shared" si="64"/>
        <v/>
      </c>
      <c r="AT215" s="5">
        <f t="shared" si="65"/>
        <v>906.3839999999999</v>
      </c>
      <c r="AU215" s="11">
        <f t="shared" si="66"/>
        <v>2.5926240108420536E-2</v>
      </c>
      <c r="AV215" s="5">
        <f t="shared" si="67"/>
        <v>25.926240108420537</v>
      </c>
    </row>
    <row r="216" spans="1:48" x14ac:dyDescent="0.25">
      <c r="A216" t="s">
        <v>240</v>
      </c>
      <c r="B216"/>
      <c r="C216" s="32" t="s">
        <v>212</v>
      </c>
      <c r="D216" s="1" t="s">
        <v>242</v>
      </c>
      <c r="E216" s="1" t="s">
        <v>243</v>
      </c>
      <c r="F216" s="1" t="s">
        <v>63</v>
      </c>
      <c r="G216" s="1" t="s">
        <v>104</v>
      </c>
      <c r="H216" s="1" t="s">
        <v>55</v>
      </c>
      <c r="I216" s="1" t="s">
        <v>56</v>
      </c>
      <c r="J216"/>
      <c r="K216"/>
      <c r="L216" s="2">
        <f t="shared" si="60"/>
        <v>0.75</v>
      </c>
      <c r="M216" s="2">
        <f t="shared" si="61"/>
        <v>0</v>
      </c>
      <c r="AH216" s="9">
        <v>0.75</v>
      </c>
      <c r="AI216" s="5">
        <v>985.19999999999993</v>
      </c>
      <c r="AM216" s="5" t="str">
        <f t="shared" si="62"/>
        <v/>
      </c>
      <c r="AO216" s="5" t="str">
        <f t="shared" si="63"/>
        <v/>
      </c>
      <c r="AQ216" s="5" t="str">
        <f t="shared" si="64"/>
        <v/>
      </c>
      <c r="AT216" s="5">
        <f t="shared" si="65"/>
        <v>985.19999999999993</v>
      </c>
      <c r="AU216" s="11">
        <f t="shared" si="66"/>
        <v>2.8180695770022322E-2</v>
      </c>
      <c r="AV216" s="5">
        <f t="shared" si="67"/>
        <v>28.180695770022322</v>
      </c>
    </row>
    <row r="217" spans="1:48" x14ac:dyDescent="0.25">
      <c r="A217" t="s">
        <v>240</v>
      </c>
      <c r="B217"/>
      <c r="C217" s="32" t="s">
        <v>212</v>
      </c>
      <c r="D217" s="1" t="s">
        <v>242</v>
      </c>
      <c r="E217" s="1" t="s">
        <v>243</v>
      </c>
      <c r="F217" s="1" t="s">
        <v>63</v>
      </c>
      <c r="G217" s="1" t="s">
        <v>110</v>
      </c>
      <c r="H217" s="1" t="s">
        <v>55</v>
      </c>
      <c r="I217" s="1" t="s">
        <v>56</v>
      </c>
      <c r="J217"/>
      <c r="K217"/>
      <c r="L217" s="2">
        <f t="shared" si="60"/>
        <v>0.52</v>
      </c>
      <c r="M217" s="2">
        <f t="shared" si="61"/>
        <v>0</v>
      </c>
      <c r="AH217" s="9">
        <v>0.52</v>
      </c>
      <c r="AI217" s="5">
        <v>683.072</v>
      </c>
      <c r="AM217" s="5" t="str">
        <f t="shared" si="62"/>
        <v/>
      </c>
      <c r="AO217" s="5" t="str">
        <f t="shared" si="63"/>
        <v/>
      </c>
      <c r="AQ217" s="5" t="str">
        <f t="shared" si="64"/>
        <v/>
      </c>
      <c r="AT217" s="5">
        <f t="shared" si="65"/>
        <v>683.072</v>
      </c>
      <c r="AU217" s="11">
        <f t="shared" si="66"/>
        <v>1.9538615733882145E-2</v>
      </c>
      <c r="AV217" s="5">
        <f t="shared" si="67"/>
        <v>19.538615733882146</v>
      </c>
    </row>
    <row r="218" spans="1:48" x14ac:dyDescent="0.25">
      <c r="A218" t="s">
        <v>240</v>
      </c>
      <c r="B218"/>
      <c r="C218" s="32" t="s">
        <v>212</v>
      </c>
      <c r="D218" s="1" t="s">
        <v>242</v>
      </c>
      <c r="E218" s="1" t="s">
        <v>243</v>
      </c>
      <c r="F218" s="1" t="s">
        <v>73</v>
      </c>
      <c r="G218" s="1" t="s">
        <v>110</v>
      </c>
      <c r="H218" s="1" t="s">
        <v>55</v>
      </c>
      <c r="I218" s="1" t="s">
        <v>56</v>
      </c>
      <c r="J218"/>
      <c r="K218"/>
      <c r="L218" s="2">
        <f t="shared" si="60"/>
        <v>0.51</v>
      </c>
      <c r="M218" s="2">
        <f t="shared" si="61"/>
        <v>0</v>
      </c>
      <c r="AH218" s="9">
        <v>0.51</v>
      </c>
      <c r="AI218" s="5">
        <v>669.93600000000004</v>
      </c>
      <c r="AM218" s="5" t="str">
        <f t="shared" si="62"/>
        <v/>
      </c>
      <c r="AO218" s="5" t="str">
        <f t="shared" si="63"/>
        <v/>
      </c>
      <c r="AQ218" s="5" t="str">
        <f t="shared" si="64"/>
        <v/>
      </c>
      <c r="AT218" s="5">
        <f t="shared" si="65"/>
        <v>669.93600000000004</v>
      </c>
      <c r="AU218" s="11">
        <f t="shared" si="66"/>
        <v>1.9162873123615181E-2</v>
      </c>
      <c r="AV218" s="5">
        <f t="shared" si="67"/>
        <v>19.162873123615181</v>
      </c>
    </row>
    <row r="219" spans="1:48" x14ac:dyDescent="0.25">
      <c r="A219" t="s">
        <v>240</v>
      </c>
      <c r="B219"/>
      <c r="C219" s="32" t="s">
        <v>212</v>
      </c>
      <c r="D219" s="1" t="s">
        <v>242</v>
      </c>
      <c r="E219" s="1" t="s">
        <v>243</v>
      </c>
      <c r="F219" s="1" t="s">
        <v>61</v>
      </c>
      <c r="G219" s="1" t="s">
        <v>110</v>
      </c>
      <c r="H219" s="1" t="s">
        <v>55</v>
      </c>
      <c r="I219" s="1" t="s">
        <v>56</v>
      </c>
      <c r="J219"/>
      <c r="K219"/>
      <c r="L219" s="2">
        <f t="shared" si="60"/>
        <v>0.53</v>
      </c>
      <c r="M219" s="2">
        <f t="shared" si="61"/>
        <v>0</v>
      </c>
      <c r="AH219" s="9">
        <v>0.53</v>
      </c>
      <c r="AI219" s="5">
        <v>696.20799999999997</v>
      </c>
      <c r="AM219" s="5" t="str">
        <f t="shared" si="62"/>
        <v/>
      </c>
      <c r="AO219" s="5" t="str">
        <f t="shared" si="63"/>
        <v/>
      </c>
      <c r="AQ219" s="5" t="str">
        <f t="shared" si="64"/>
        <v/>
      </c>
      <c r="AT219" s="5">
        <f t="shared" si="65"/>
        <v>696.20799999999997</v>
      </c>
      <c r="AU219" s="11">
        <f t="shared" si="66"/>
        <v>1.9914358344149109E-2</v>
      </c>
      <c r="AV219" s="5">
        <f t="shared" si="67"/>
        <v>19.914358344149111</v>
      </c>
    </row>
    <row r="220" spans="1:48" x14ac:dyDescent="0.25">
      <c r="A220" t="s">
        <v>240</v>
      </c>
      <c r="B220"/>
      <c r="C220" s="32" t="s">
        <v>212</v>
      </c>
      <c r="D220" s="1" t="s">
        <v>242</v>
      </c>
      <c r="E220" s="1" t="s">
        <v>243</v>
      </c>
      <c r="F220" s="1" t="s">
        <v>53</v>
      </c>
      <c r="G220" s="1" t="s">
        <v>110</v>
      </c>
      <c r="H220" s="1" t="s">
        <v>55</v>
      </c>
      <c r="I220" s="1" t="s">
        <v>56</v>
      </c>
      <c r="J220"/>
      <c r="K220"/>
      <c r="L220" s="2">
        <f t="shared" si="60"/>
        <v>0.6</v>
      </c>
      <c r="M220" s="2">
        <f t="shared" si="61"/>
        <v>0</v>
      </c>
      <c r="AH220" s="9">
        <v>0.6</v>
      </c>
      <c r="AI220" s="5">
        <v>788.16</v>
      </c>
      <c r="AM220" s="5" t="str">
        <f t="shared" si="62"/>
        <v/>
      </c>
      <c r="AO220" s="5" t="str">
        <f t="shared" si="63"/>
        <v/>
      </c>
      <c r="AQ220" s="5" t="str">
        <f t="shared" si="64"/>
        <v/>
      </c>
      <c r="AT220" s="5">
        <f t="shared" si="65"/>
        <v>788.16</v>
      </c>
      <c r="AU220" s="11">
        <f t="shared" si="66"/>
        <v>2.2544556616017859E-2</v>
      </c>
      <c r="AV220" s="5">
        <f t="shared" si="67"/>
        <v>22.544556616017857</v>
      </c>
    </row>
    <row r="221" spans="1:48" x14ac:dyDescent="0.25">
      <c r="A221" t="s">
        <v>240</v>
      </c>
      <c r="B221"/>
      <c r="C221" s="32" t="s">
        <v>212</v>
      </c>
      <c r="D221" s="1" t="s">
        <v>242</v>
      </c>
      <c r="E221" s="1" t="s">
        <v>243</v>
      </c>
      <c r="F221" s="1" t="s">
        <v>53</v>
      </c>
      <c r="G221" s="1" t="s">
        <v>129</v>
      </c>
      <c r="H221" s="1" t="s">
        <v>55</v>
      </c>
      <c r="I221" s="1" t="s">
        <v>56</v>
      </c>
      <c r="J221"/>
      <c r="K221"/>
      <c r="L221" s="2">
        <f t="shared" si="60"/>
        <v>0.19</v>
      </c>
      <c r="M221" s="2">
        <f t="shared" si="61"/>
        <v>0</v>
      </c>
      <c r="AH221" s="9">
        <v>0.19</v>
      </c>
      <c r="AI221" s="5">
        <v>249.584</v>
      </c>
      <c r="AM221" s="5" t="str">
        <f t="shared" si="62"/>
        <v/>
      </c>
      <c r="AO221" s="5" t="str">
        <f t="shared" si="63"/>
        <v/>
      </c>
      <c r="AQ221" s="5" t="str">
        <f t="shared" si="64"/>
        <v/>
      </c>
      <c r="AT221" s="5">
        <f t="shared" si="65"/>
        <v>249.584</v>
      </c>
      <c r="AU221" s="11">
        <f t="shared" si="66"/>
        <v>7.1391095950723215E-3</v>
      </c>
      <c r="AV221" s="5">
        <f t="shared" si="67"/>
        <v>7.1391095950723216</v>
      </c>
    </row>
    <row r="222" spans="1:48" x14ac:dyDescent="0.25">
      <c r="A222" t="s">
        <v>240</v>
      </c>
      <c r="B222"/>
      <c r="C222" s="32" t="s">
        <v>212</v>
      </c>
      <c r="D222" s="1" t="s">
        <v>242</v>
      </c>
      <c r="E222" s="1" t="s">
        <v>243</v>
      </c>
      <c r="F222" s="1" t="s">
        <v>115</v>
      </c>
      <c r="G222" s="1" t="s">
        <v>144</v>
      </c>
      <c r="H222" s="1" t="s">
        <v>55</v>
      </c>
      <c r="I222" s="1" t="s">
        <v>56</v>
      </c>
      <c r="J222"/>
      <c r="K222"/>
      <c r="L222" s="2">
        <f t="shared" si="60"/>
        <v>2.02</v>
      </c>
      <c r="M222" s="2">
        <f t="shared" si="61"/>
        <v>0</v>
      </c>
      <c r="AH222" s="9">
        <v>2.02</v>
      </c>
      <c r="AI222" s="5">
        <v>2653.4720000000002</v>
      </c>
      <c r="AM222" s="5" t="str">
        <f t="shared" si="62"/>
        <v/>
      </c>
      <c r="AO222" s="5" t="str">
        <f t="shared" si="63"/>
        <v/>
      </c>
      <c r="AQ222" s="5" t="str">
        <f t="shared" si="64"/>
        <v/>
      </c>
      <c r="AT222" s="5">
        <f t="shared" si="65"/>
        <v>2653.4720000000002</v>
      </c>
      <c r="AU222" s="11">
        <f t="shared" si="66"/>
        <v>7.5900007273926803E-2</v>
      </c>
      <c r="AV222" s="5">
        <f t="shared" si="67"/>
        <v>75.900007273926803</v>
      </c>
    </row>
    <row r="223" spans="1:48" x14ac:dyDescent="0.25">
      <c r="A223" t="s">
        <v>240</v>
      </c>
      <c r="B223"/>
      <c r="C223" s="32" t="s">
        <v>212</v>
      </c>
      <c r="D223" s="1" t="s">
        <v>242</v>
      </c>
      <c r="E223" s="1" t="s">
        <v>243</v>
      </c>
      <c r="F223" s="1" t="s">
        <v>116</v>
      </c>
      <c r="G223" s="1" t="s">
        <v>144</v>
      </c>
      <c r="H223" s="1" t="s">
        <v>55</v>
      </c>
      <c r="I223" s="1" t="s">
        <v>56</v>
      </c>
      <c r="J223"/>
      <c r="K223"/>
      <c r="L223" s="2">
        <f t="shared" si="60"/>
        <v>0.11</v>
      </c>
      <c r="M223" s="2">
        <f t="shared" si="61"/>
        <v>0</v>
      </c>
      <c r="AH223" s="9">
        <v>0.11</v>
      </c>
      <c r="AI223" s="5">
        <v>144.49600000000001</v>
      </c>
      <c r="AM223" s="5" t="str">
        <f t="shared" si="62"/>
        <v/>
      </c>
      <c r="AO223" s="5" t="str">
        <f t="shared" si="63"/>
        <v/>
      </c>
      <c r="AQ223" s="5" t="str">
        <f t="shared" si="64"/>
        <v/>
      </c>
      <c r="AT223" s="5">
        <f t="shared" si="65"/>
        <v>144.49600000000001</v>
      </c>
      <c r="AU223" s="11">
        <f t="shared" si="66"/>
        <v>4.1331687129366078E-3</v>
      </c>
      <c r="AV223" s="5">
        <f t="shared" si="67"/>
        <v>4.1331687129366079</v>
      </c>
    </row>
    <row r="224" spans="1:48" x14ac:dyDescent="0.25">
      <c r="A224" t="s">
        <v>240</v>
      </c>
      <c r="B224"/>
      <c r="C224" s="32" t="s">
        <v>212</v>
      </c>
      <c r="D224" s="1" t="s">
        <v>242</v>
      </c>
      <c r="E224" s="1" t="s">
        <v>243</v>
      </c>
      <c r="F224" s="1" t="s">
        <v>145</v>
      </c>
      <c r="G224" s="1" t="s">
        <v>144</v>
      </c>
      <c r="H224" s="1" t="s">
        <v>55</v>
      </c>
      <c r="I224" s="1" t="s">
        <v>56</v>
      </c>
      <c r="J224"/>
      <c r="K224"/>
      <c r="L224" s="2">
        <f t="shared" si="60"/>
        <v>1.83</v>
      </c>
      <c r="M224" s="2">
        <f t="shared" si="61"/>
        <v>0</v>
      </c>
      <c r="AH224" s="9">
        <v>1.83</v>
      </c>
      <c r="AI224" s="5">
        <v>2403.8879999999999</v>
      </c>
      <c r="AM224" s="5" t="str">
        <f t="shared" si="62"/>
        <v/>
      </c>
      <c r="AO224" s="5" t="str">
        <f t="shared" si="63"/>
        <v/>
      </c>
      <c r="AQ224" s="5" t="str">
        <f t="shared" si="64"/>
        <v/>
      </c>
      <c r="AT224" s="5">
        <f t="shared" si="65"/>
        <v>2403.8879999999999</v>
      </c>
      <c r="AU224" s="11">
        <f t="shared" si="66"/>
        <v>6.876089767885446E-2</v>
      </c>
      <c r="AV224" s="5">
        <f t="shared" si="67"/>
        <v>68.760897678854462</v>
      </c>
    </row>
    <row r="225" spans="1:48" x14ac:dyDescent="0.25">
      <c r="A225" t="s">
        <v>240</v>
      </c>
      <c r="B225"/>
      <c r="C225" s="32" t="s">
        <v>212</v>
      </c>
      <c r="D225" s="1" t="s">
        <v>242</v>
      </c>
      <c r="E225" s="1" t="s">
        <v>243</v>
      </c>
      <c r="F225" s="1" t="s">
        <v>145</v>
      </c>
      <c r="G225" s="1" t="s">
        <v>163</v>
      </c>
      <c r="H225" s="1" t="s">
        <v>55</v>
      </c>
      <c r="I225" s="1" t="s">
        <v>56</v>
      </c>
      <c r="J225"/>
      <c r="K225"/>
      <c r="L225" s="2">
        <f t="shared" si="60"/>
        <v>1.41</v>
      </c>
      <c r="M225" s="2">
        <f t="shared" si="61"/>
        <v>0</v>
      </c>
      <c r="AH225" s="9">
        <v>1.41</v>
      </c>
      <c r="AI225" s="5">
        <v>1852.1759999999999</v>
      </c>
      <c r="AM225" s="5" t="str">
        <f t="shared" si="62"/>
        <v/>
      </c>
      <c r="AO225" s="5" t="str">
        <f t="shared" si="63"/>
        <v/>
      </c>
      <c r="AQ225" s="5" t="str">
        <f t="shared" si="64"/>
        <v/>
      </c>
      <c r="AT225" s="5">
        <f t="shared" si="65"/>
        <v>1852.1759999999999</v>
      </c>
      <c r="AU225" s="11">
        <f t="shared" si="66"/>
        <v>5.297970804764196E-2</v>
      </c>
      <c r="AV225" s="5">
        <f t="shared" si="67"/>
        <v>52.979708047641964</v>
      </c>
    </row>
    <row r="226" spans="1:48" x14ac:dyDescent="0.25">
      <c r="A226" t="s">
        <v>240</v>
      </c>
      <c r="B226"/>
      <c r="C226" s="32" t="s">
        <v>212</v>
      </c>
      <c r="D226" s="1" t="s">
        <v>242</v>
      </c>
      <c r="E226" s="1" t="s">
        <v>243</v>
      </c>
      <c r="F226" s="1" t="s">
        <v>116</v>
      </c>
      <c r="G226" s="1" t="s">
        <v>163</v>
      </c>
      <c r="H226" s="1" t="s">
        <v>55</v>
      </c>
      <c r="I226" s="1" t="s">
        <v>56</v>
      </c>
      <c r="J226"/>
      <c r="K226"/>
      <c r="L226" s="2">
        <f t="shared" si="60"/>
        <v>1.48</v>
      </c>
      <c r="M226" s="2">
        <f t="shared" si="61"/>
        <v>0</v>
      </c>
      <c r="AH226" s="9">
        <v>1.48</v>
      </c>
      <c r="AI226" s="5">
        <v>1944.1279999999999</v>
      </c>
      <c r="AM226" s="5" t="str">
        <f t="shared" si="62"/>
        <v/>
      </c>
      <c r="AO226" s="5" t="str">
        <f t="shared" si="63"/>
        <v/>
      </c>
      <c r="AQ226" s="5" t="str">
        <f t="shared" si="64"/>
        <v/>
      </c>
      <c r="AT226" s="5">
        <f t="shared" si="65"/>
        <v>1944.1279999999999</v>
      </c>
      <c r="AU226" s="11">
        <f t="shared" si="66"/>
        <v>5.560990631951071E-2</v>
      </c>
      <c r="AV226" s="5">
        <f t="shared" si="67"/>
        <v>55.609906319510714</v>
      </c>
    </row>
    <row r="227" spans="1:48" x14ac:dyDescent="0.25">
      <c r="A227" t="s">
        <v>240</v>
      </c>
      <c r="B227"/>
      <c r="C227" s="32" t="s">
        <v>212</v>
      </c>
      <c r="D227" s="1" t="s">
        <v>242</v>
      </c>
      <c r="E227" s="1" t="s">
        <v>243</v>
      </c>
      <c r="F227" s="1" t="s">
        <v>115</v>
      </c>
      <c r="G227" s="1" t="s">
        <v>163</v>
      </c>
      <c r="H227" s="1" t="s">
        <v>55</v>
      </c>
      <c r="I227" s="1" t="s">
        <v>56</v>
      </c>
      <c r="J227"/>
      <c r="K227"/>
      <c r="L227" s="2">
        <f t="shared" si="60"/>
        <v>1.48</v>
      </c>
      <c r="M227" s="2">
        <f t="shared" si="61"/>
        <v>0</v>
      </c>
      <c r="AH227" s="9">
        <v>1.48</v>
      </c>
      <c r="AI227" s="5">
        <v>1944.1279999999999</v>
      </c>
      <c r="AM227" s="5" t="str">
        <f t="shared" si="62"/>
        <v/>
      </c>
      <c r="AO227" s="5" t="str">
        <f t="shared" si="63"/>
        <v/>
      </c>
      <c r="AQ227" s="5" t="str">
        <f t="shared" si="64"/>
        <v/>
      </c>
      <c r="AT227" s="5">
        <f t="shared" si="65"/>
        <v>1944.1279999999999</v>
      </c>
      <c r="AU227" s="11">
        <f t="shared" si="66"/>
        <v>5.560990631951071E-2</v>
      </c>
      <c r="AV227" s="5">
        <f t="shared" si="67"/>
        <v>55.609906319510714</v>
      </c>
    </row>
    <row r="228" spans="1:48" x14ac:dyDescent="0.25">
      <c r="A228" t="s">
        <v>240</v>
      </c>
      <c r="B228"/>
      <c r="C228" s="32" t="s">
        <v>212</v>
      </c>
      <c r="D228" s="1" t="s">
        <v>242</v>
      </c>
      <c r="E228" s="1" t="s">
        <v>243</v>
      </c>
      <c r="F228" s="1" t="s">
        <v>121</v>
      </c>
      <c r="G228" s="1" t="s">
        <v>163</v>
      </c>
      <c r="H228" s="1" t="s">
        <v>55</v>
      </c>
      <c r="I228" s="1" t="s">
        <v>56</v>
      </c>
      <c r="J228"/>
      <c r="K228"/>
      <c r="L228" s="2">
        <f t="shared" si="60"/>
        <v>1.5</v>
      </c>
      <c r="M228" s="2">
        <f t="shared" si="61"/>
        <v>0</v>
      </c>
      <c r="AH228" s="9">
        <v>1.5</v>
      </c>
      <c r="AI228" s="5">
        <v>1970.4</v>
      </c>
      <c r="AM228" s="5" t="str">
        <f t="shared" si="62"/>
        <v/>
      </c>
      <c r="AO228" s="5" t="str">
        <f t="shared" si="63"/>
        <v/>
      </c>
      <c r="AQ228" s="5" t="str">
        <f t="shared" si="64"/>
        <v/>
      </c>
      <c r="AT228" s="5">
        <f t="shared" si="65"/>
        <v>1970.4</v>
      </c>
      <c r="AU228" s="11">
        <f t="shared" si="66"/>
        <v>5.6361391540044645E-2</v>
      </c>
      <c r="AV228" s="5">
        <f t="shared" si="67"/>
        <v>56.361391540044643</v>
      </c>
    </row>
    <row r="229" spans="1:48" x14ac:dyDescent="0.25">
      <c r="A229" t="s">
        <v>240</v>
      </c>
      <c r="B229"/>
      <c r="C229" s="32" t="s">
        <v>212</v>
      </c>
      <c r="D229" s="1" t="s">
        <v>242</v>
      </c>
      <c r="E229" s="1" t="s">
        <v>243</v>
      </c>
      <c r="F229" s="1" t="s">
        <v>115</v>
      </c>
      <c r="G229" s="1" t="s">
        <v>181</v>
      </c>
      <c r="H229" s="1" t="s">
        <v>55</v>
      </c>
      <c r="I229" s="1" t="s">
        <v>56</v>
      </c>
      <c r="J229"/>
      <c r="K229"/>
      <c r="L229" s="2">
        <f t="shared" si="60"/>
        <v>1.22</v>
      </c>
      <c r="M229" s="2">
        <f t="shared" si="61"/>
        <v>0</v>
      </c>
      <c r="AH229" s="9">
        <v>1.22</v>
      </c>
      <c r="AI229" s="5">
        <v>1602.5920000000001</v>
      </c>
      <c r="AM229" s="5" t="str">
        <f t="shared" si="62"/>
        <v/>
      </c>
      <c r="AO229" s="5" t="str">
        <f t="shared" si="63"/>
        <v/>
      </c>
      <c r="AQ229" s="5" t="str">
        <f t="shared" si="64"/>
        <v/>
      </c>
      <c r="AT229" s="5">
        <f t="shared" si="65"/>
        <v>1602.5920000000001</v>
      </c>
      <c r="AU229" s="11">
        <f t="shared" si="66"/>
        <v>4.5840598452569645E-2</v>
      </c>
      <c r="AV229" s="5">
        <f t="shared" si="67"/>
        <v>45.840598452569644</v>
      </c>
    </row>
    <row r="230" spans="1:48" x14ac:dyDescent="0.25">
      <c r="A230" t="s">
        <v>240</v>
      </c>
      <c r="B230"/>
      <c r="C230" s="32" t="s">
        <v>212</v>
      </c>
      <c r="D230" s="1" t="s">
        <v>242</v>
      </c>
      <c r="E230" s="1" t="s">
        <v>243</v>
      </c>
      <c r="F230" s="1" t="s">
        <v>121</v>
      </c>
      <c r="G230" s="1" t="s">
        <v>181</v>
      </c>
      <c r="H230" s="1" t="s">
        <v>55</v>
      </c>
      <c r="I230" s="1" t="s">
        <v>56</v>
      </c>
      <c r="J230"/>
      <c r="K230"/>
      <c r="L230" s="2">
        <f t="shared" si="60"/>
        <v>1.33</v>
      </c>
      <c r="M230" s="2">
        <f t="shared" si="61"/>
        <v>0</v>
      </c>
      <c r="AH230" s="9">
        <v>1.33</v>
      </c>
      <c r="AI230" s="5">
        <v>2022.944</v>
      </c>
      <c r="AM230" s="5" t="str">
        <f t="shared" si="62"/>
        <v/>
      </c>
      <c r="AO230" s="5" t="str">
        <f t="shared" si="63"/>
        <v/>
      </c>
      <c r="AQ230" s="5" t="str">
        <f t="shared" si="64"/>
        <v/>
      </c>
      <c r="AT230" s="5">
        <f t="shared" si="65"/>
        <v>2022.944</v>
      </c>
      <c r="AU230" s="11">
        <f t="shared" si="66"/>
        <v>5.7864361981112507E-2</v>
      </c>
      <c r="AV230" s="5">
        <f t="shared" si="67"/>
        <v>57.864361981112502</v>
      </c>
    </row>
    <row r="231" spans="1:48" x14ac:dyDescent="0.25">
      <c r="A231" t="s">
        <v>240</v>
      </c>
      <c r="B231"/>
      <c r="C231" s="32" t="s">
        <v>212</v>
      </c>
      <c r="D231" s="1" t="s">
        <v>242</v>
      </c>
      <c r="E231" s="1" t="s">
        <v>243</v>
      </c>
      <c r="F231" s="1" t="s">
        <v>145</v>
      </c>
      <c r="G231" s="1" t="s">
        <v>181</v>
      </c>
      <c r="H231" s="1" t="s">
        <v>55</v>
      </c>
      <c r="I231" s="1" t="s">
        <v>56</v>
      </c>
      <c r="J231"/>
      <c r="K231"/>
      <c r="L231" s="2">
        <f t="shared" si="60"/>
        <v>1.1499999999999999</v>
      </c>
      <c r="M231" s="2">
        <f t="shared" si="61"/>
        <v>0</v>
      </c>
      <c r="AH231" s="9">
        <v>1.1499999999999999</v>
      </c>
      <c r="AI231" s="5">
        <v>1510.64</v>
      </c>
      <c r="AM231" s="5" t="str">
        <f t="shared" si="62"/>
        <v/>
      </c>
      <c r="AO231" s="5" t="str">
        <f t="shared" si="63"/>
        <v/>
      </c>
      <c r="AQ231" s="5" t="str">
        <f t="shared" si="64"/>
        <v/>
      </c>
      <c r="AT231" s="5">
        <f t="shared" si="65"/>
        <v>1510.64</v>
      </c>
      <c r="AU231" s="11">
        <f t="shared" si="66"/>
        <v>4.3210400180700895E-2</v>
      </c>
      <c r="AV231" s="5">
        <f t="shared" si="67"/>
        <v>43.210400180700894</v>
      </c>
    </row>
    <row r="232" spans="1:48" x14ac:dyDescent="0.25">
      <c r="A232" t="s">
        <v>240</v>
      </c>
      <c r="B232"/>
      <c r="C232" s="32" t="s">
        <v>212</v>
      </c>
      <c r="D232" s="1" t="s">
        <v>242</v>
      </c>
      <c r="E232" s="1" t="s">
        <v>243</v>
      </c>
      <c r="F232" s="1" t="s">
        <v>116</v>
      </c>
      <c r="G232" s="1" t="s">
        <v>181</v>
      </c>
      <c r="H232" s="1" t="s">
        <v>55</v>
      </c>
      <c r="I232" s="1" t="s">
        <v>56</v>
      </c>
      <c r="J232"/>
      <c r="K232"/>
      <c r="L232" s="2">
        <f t="shared" si="60"/>
        <v>1.27</v>
      </c>
      <c r="M232" s="2">
        <f t="shared" si="61"/>
        <v>0</v>
      </c>
      <c r="AH232" s="9">
        <v>1.27</v>
      </c>
      <c r="AI232" s="5">
        <v>1668.2719999999999</v>
      </c>
      <c r="AM232" s="5" t="str">
        <f t="shared" si="62"/>
        <v/>
      </c>
      <c r="AO232" s="5" t="str">
        <f t="shared" si="63"/>
        <v/>
      </c>
      <c r="AQ232" s="5" t="str">
        <f t="shared" si="64"/>
        <v/>
      </c>
      <c r="AT232" s="5">
        <f t="shared" si="65"/>
        <v>1668.2719999999999</v>
      </c>
      <c r="AU232" s="11">
        <f t="shared" si="66"/>
        <v>4.7719311503904467E-2</v>
      </c>
      <c r="AV232" s="5">
        <f t="shared" si="67"/>
        <v>47.719311503904471</v>
      </c>
    </row>
    <row r="233" spans="1:48" x14ac:dyDescent="0.25">
      <c r="A233" t="s">
        <v>240</v>
      </c>
      <c r="B233"/>
      <c r="C233" s="32" t="s">
        <v>212</v>
      </c>
      <c r="D233" s="1" t="s">
        <v>242</v>
      </c>
      <c r="E233" s="1" t="s">
        <v>243</v>
      </c>
      <c r="F233" s="1" t="s">
        <v>121</v>
      </c>
      <c r="G233" s="1" t="s">
        <v>200</v>
      </c>
      <c r="H233" s="1" t="s">
        <v>55</v>
      </c>
      <c r="I233" s="1" t="s">
        <v>56</v>
      </c>
      <c r="J233"/>
      <c r="K233"/>
      <c r="L233" s="2">
        <f t="shared" si="60"/>
        <v>1.05</v>
      </c>
      <c r="M233" s="2">
        <f t="shared" si="61"/>
        <v>0</v>
      </c>
      <c r="AH233" s="9">
        <v>1.05</v>
      </c>
      <c r="AI233" s="5">
        <v>1724.1</v>
      </c>
      <c r="AM233" s="5" t="str">
        <f t="shared" si="62"/>
        <v/>
      </c>
      <c r="AO233" s="5" t="str">
        <f t="shared" si="63"/>
        <v/>
      </c>
      <c r="AQ233" s="5" t="str">
        <f t="shared" si="64"/>
        <v/>
      </c>
      <c r="AT233" s="5">
        <f t="shared" si="65"/>
        <v>1724.1</v>
      </c>
      <c r="AU233" s="11">
        <f t="shared" si="66"/>
        <v>4.9316217597539062E-2</v>
      </c>
      <c r="AV233" s="5">
        <f t="shared" si="67"/>
        <v>49.316217597539065</v>
      </c>
    </row>
    <row r="234" spans="1:48" x14ac:dyDescent="0.25">
      <c r="A234" t="s">
        <v>240</v>
      </c>
      <c r="B234"/>
      <c r="C234" s="32" t="s">
        <v>212</v>
      </c>
      <c r="D234" s="1" t="s">
        <v>242</v>
      </c>
      <c r="E234" s="1" t="s">
        <v>243</v>
      </c>
      <c r="F234" s="1" t="s">
        <v>116</v>
      </c>
      <c r="G234" s="1" t="s">
        <v>200</v>
      </c>
      <c r="H234" s="1" t="s">
        <v>55</v>
      </c>
      <c r="I234" s="1" t="s">
        <v>56</v>
      </c>
      <c r="J234"/>
      <c r="K234"/>
      <c r="L234" s="2">
        <f t="shared" si="60"/>
        <v>0.7</v>
      </c>
      <c r="M234" s="2">
        <f t="shared" si="61"/>
        <v>0</v>
      </c>
      <c r="AH234" s="9">
        <v>0.7</v>
      </c>
      <c r="AI234" s="5">
        <v>1149.4000000000001</v>
      </c>
      <c r="AM234" s="5" t="str">
        <f t="shared" si="62"/>
        <v/>
      </c>
      <c r="AO234" s="5" t="str">
        <f t="shared" si="63"/>
        <v/>
      </c>
      <c r="AQ234" s="5" t="str">
        <f t="shared" si="64"/>
        <v/>
      </c>
      <c r="AT234" s="5">
        <f t="shared" si="65"/>
        <v>1149.4000000000001</v>
      </c>
      <c r="AU234" s="11">
        <f t="shared" si="66"/>
        <v>3.2877478398359382E-2</v>
      </c>
      <c r="AV234" s="5">
        <f t="shared" si="67"/>
        <v>32.877478398359379</v>
      </c>
    </row>
    <row r="235" spans="1:48" x14ac:dyDescent="0.25">
      <c r="A235" t="s">
        <v>240</v>
      </c>
      <c r="B235"/>
      <c r="C235" s="32" t="s">
        <v>230</v>
      </c>
      <c r="D235" s="1" t="s">
        <v>242</v>
      </c>
      <c r="E235" s="1" t="s">
        <v>243</v>
      </c>
      <c r="F235" s="1" t="s">
        <v>53</v>
      </c>
      <c r="G235" s="1" t="s">
        <v>54</v>
      </c>
      <c r="H235" s="1" t="s">
        <v>55</v>
      </c>
      <c r="I235" s="1" t="s">
        <v>56</v>
      </c>
      <c r="J235"/>
      <c r="K235"/>
      <c r="L235" s="2">
        <f t="shared" si="39"/>
        <v>0.91999999999999993</v>
      </c>
      <c r="M235" s="2">
        <f t="shared" si="40"/>
        <v>0</v>
      </c>
      <c r="AH235" s="9">
        <v>0.91999999999999993</v>
      </c>
      <c r="AI235" s="5">
        <v>1405.5519999999999</v>
      </c>
      <c r="AM235" s="5" t="str">
        <f t="shared" ref="AM235:AM264" si="68">IF(AL235&gt;0,AL235*$AM$1,"")</f>
        <v/>
      </c>
      <c r="AO235" s="5" t="str">
        <f t="shared" ref="AO235:AO264" si="69">IF(AN235&gt;0,AN235*$AO$1,"")</f>
        <v/>
      </c>
      <c r="AQ235" s="5" t="str">
        <f t="shared" ref="AQ235:AQ264" si="70">IF(AP235&gt;0,AP235*$AQ$1,"")</f>
        <v/>
      </c>
      <c r="AT235" s="5">
        <f t="shared" si="41"/>
        <v>1405.5519999999999</v>
      </c>
      <c r="AU235" s="11">
        <f t="shared" si="66"/>
        <v>4.0204459298565177E-2</v>
      </c>
      <c r="AV235" s="5">
        <f t="shared" si="67"/>
        <v>40.204459298565176</v>
      </c>
    </row>
    <row r="236" spans="1:48" x14ac:dyDescent="0.25">
      <c r="A236" t="s">
        <v>240</v>
      </c>
      <c r="B236"/>
      <c r="C236" s="32" t="s">
        <v>230</v>
      </c>
      <c r="D236" s="1" t="s">
        <v>242</v>
      </c>
      <c r="E236" s="1" t="s">
        <v>243</v>
      </c>
      <c r="F236" s="1" t="s">
        <v>73</v>
      </c>
      <c r="G236" s="1" t="s">
        <v>62</v>
      </c>
      <c r="H236" s="1" t="s">
        <v>55</v>
      </c>
      <c r="I236" s="1" t="s">
        <v>56</v>
      </c>
      <c r="J236"/>
      <c r="K236"/>
      <c r="L236" s="2">
        <f t="shared" si="39"/>
        <v>0.71</v>
      </c>
      <c r="M236" s="2">
        <f t="shared" si="40"/>
        <v>0</v>
      </c>
      <c r="AH236" s="9">
        <v>0.71</v>
      </c>
      <c r="AI236" s="5">
        <v>991.76799999999992</v>
      </c>
      <c r="AM236" s="5" t="str">
        <f t="shared" si="68"/>
        <v/>
      </c>
      <c r="AO236" s="5" t="str">
        <f t="shared" si="69"/>
        <v/>
      </c>
      <c r="AQ236" s="5" t="str">
        <f t="shared" si="70"/>
        <v/>
      </c>
      <c r="AT236" s="5">
        <f t="shared" si="41"/>
        <v>991.76799999999992</v>
      </c>
      <c r="AU236" s="11">
        <f t="shared" si="66"/>
        <v>2.8368567075155803E-2</v>
      </c>
      <c r="AV236" s="5">
        <f t="shared" si="67"/>
        <v>28.368567075155802</v>
      </c>
    </row>
    <row r="237" spans="1:48" x14ac:dyDescent="0.25">
      <c r="A237" t="s">
        <v>240</v>
      </c>
      <c r="B237"/>
      <c r="C237" s="32" t="s">
        <v>230</v>
      </c>
      <c r="D237" s="1" t="s">
        <v>242</v>
      </c>
      <c r="E237" s="1" t="s">
        <v>243</v>
      </c>
      <c r="F237" s="1" t="s">
        <v>121</v>
      </c>
      <c r="G237" s="1" t="s">
        <v>129</v>
      </c>
      <c r="H237" s="1" t="s">
        <v>55</v>
      </c>
      <c r="I237" s="1" t="s">
        <v>56</v>
      </c>
      <c r="J237"/>
      <c r="K237"/>
      <c r="L237" s="2">
        <f t="shared" si="39"/>
        <v>0.78</v>
      </c>
      <c r="M237" s="2">
        <f t="shared" si="40"/>
        <v>0</v>
      </c>
      <c r="AH237" s="9">
        <v>0.78</v>
      </c>
      <c r="AI237" s="5">
        <v>1024.6079999999999</v>
      </c>
      <c r="AM237" s="5" t="str">
        <f t="shared" si="68"/>
        <v/>
      </c>
      <c r="AO237" s="5" t="str">
        <f t="shared" si="69"/>
        <v/>
      </c>
      <c r="AQ237" s="5" t="str">
        <f t="shared" si="70"/>
        <v/>
      </c>
      <c r="AT237" s="5">
        <f t="shared" si="41"/>
        <v>1024.6079999999999</v>
      </c>
      <c r="AU237" s="11">
        <f t="shared" si="66"/>
        <v>2.9307923600823214E-2</v>
      </c>
      <c r="AV237" s="5">
        <f t="shared" si="67"/>
        <v>29.307923600823212</v>
      </c>
    </row>
    <row r="238" spans="1:48" x14ac:dyDescent="0.25">
      <c r="A238" t="s">
        <v>240</v>
      </c>
      <c r="B238"/>
      <c r="C238" s="32" t="s">
        <v>230</v>
      </c>
      <c r="D238" s="1" t="s">
        <v>242</v>
      </c>
      <c r="E238" s="1" t="s">
        <v>243</v>
      </c>
      <c r="F238" s="1" t="s">
        <v>145</v>
      </c>
      <c r="G238" s="1" t="s">
        <v>154</v>
      </c>
      <c r="H238" s="1" t="s">
        <v>55</v>
      </c>
      <c r="I238" s="1" t="s">
        <v>56</v>
      </c>
      <c r="J238"/>
      <c r="K238"/>
      <c r="L238" s="2">
        <f t="shared" si="39"/>
        <v>0.31</v>
      </c>
      <c r="M238" s="2">
        <f t="shared" si="40"/>
        <v>0</v>
      </c>
      <c r="AH238" s="9">
        <v>0.31</v>
      </c>
      <c r="AI238" s="5">
        <v>407.21600000000001</v>
      </c>
      <c r="AM238" s="5" t="str">
        <f t="shared" si="68"/>
        <v/>
      </c>
      <c r="AO238" s="5" t="str">
        <f t="shared" si="69"/>
        <v/>
      </c>
      <c r="AQ238" s="5" t="str">
        <f t="shared" si="70"/>
        <v/>
      </c>
      <c r="AT238" s="5">
        <f t="shared" si="41"/>
        <v>407.21600000000001</v>
      </c>
      <c r="AU238" s="11">
        <f t="shared" si="66"/>
        <v>1.1648020918275893E-2</v>
      </c>
      <c r="AV238" s="5">
        <f t="shared" si="67"/>
        <v>11.648020918275893</v>
      </c>
    </row>
    <row r="239" spans="1:48" x14ac:dyDescent="0.25">
      <c r="A239" t="s">
        <v>240</v>
      </c>
      <c r="B239"/>
      <c r="C239" s="32" t="s">
        <v>231</v>
      </c>
      <c r="D239" s="1" t="s">
        <v>242</v>
      </c>
      <c r="E239" s="1" t="s">
        <v>243</v>
      </c>
      <c r="F239" s="1" t="s">
        <v>120</v>
      </c>
      <c r="G239" s="1" t="s">
        <v>110</v>
      </c>
      <c r="H239" s="1" t="s">
        <v>55</v>
      </c>
      <c r="I239" s="1" t="s">
        <v>56</v>
      </c>
      <c r="J239"/>
      <c r="K239"/>
      <c r="L239" s="2">
        <f t="shared" si="39"/>
        <v>0.19</v>
      </c>
      <c r="M239" s="2">
        <f t="shared" si="40"/>
        <v>0</v>
      </c>
      <c r="AH239" s="9">
        <v>0.19</v>
      </c>
      <c r="AI239" s="5">
        <v>249.584</v>
      </c>
      <c r="AM239" s="5" t="str">
        <f t="shared" si="68"/>
        <v/>
      </c>
      <c r="AO239" s="5" t="str">
        <f t="shared" si="69"/>
        <v/>
      </c>
      <c r="AQ239" s="5" t="str">
        <f t="shared" si="70"/>
        <v/>
      </c>
      <c r="AT239" s="5">
        <f t="shared" si="41"/>
        <v>249.584</v>
      </c>
      <c r="AU239" s="11">
        <f t="shared" si="66"/>
        <v>7.1391095950723215E-3</v>
      </c>
      <c r="AV239" s="5">
        <f t="shared" si="67"/>
        <v>7.1391095950723216</v>
      </c>
    </row>
    <row r="240" spans="1:48" x14ac:dyDescent="0.25">
      <c r="A240" t="s">
        <v>240</v>
      </c>
      <c r="B240"/>
      <c r="C240" s="32" t="s">
        <v>231</v>
      </c>
      <c r="D240" s="1" t="s">
        <v>242</v>
      </c>
      <c r="E240" s="1" t="s">
        <v>243</v>
      </c>
      <c r="F240" s="1" t="s">
        <v>73</v>
      </c>
      <c r="G240" s="1" t="s">
        <v>110</v>
      </c>
      <c r="H240" s="1" t="s">
        <v>55</v>
      </c>
      <c r="I240" s="1" t="s">
        <v>56</v>
      </c>
      <c r="J240"/>
      <c r="K240"/>
      <c r="L240" s="2">
        <f t="shared" si="39"/>
        <v>0.56000000000000005</v>
      </c>
      <c r="M240" s="2">
        <f t="shared" si="40"/>
        <v>0</v>
      </c>
      <c r="AH240" s="9">
        <v>0.56000000000000005</v>
      </c>
      <c r="AI240" s="5">
        <v>735.61599999999999</v>
      </c>
      <c r="AM240" s="5" t="str">
        <f t="shared" si="68"/>
        <v/>
      </c>
      <c r="AO240" s="5" t="str">
        <f t="shared" si="69"/>
        <v/>
      </c>
      <c r="AQ240" s="5" t="str">
        <f t="shared" si="70"/>
        <v/>
      </c>
      <c r="AT240" s="5">
        <f t="shared" si="41"/>
        <v>735.61599999999999</v>
      </c>
      <c r="AU240" s="11">
        <f t="shared" si="66"/>
        <v>2.104158617495E-2</v>
      </c>
      <c r="AV240" s="5">
        <f t="shared" si="67"/>
        <v>21.041586174950002</v>
      </c>
    </row>
    <row r="241" spans="1:48" x14ac:dyDescent="0.25">
      <c r="A241" t="s">
        <v>240</v>
      </c>
      <c r="B241"/>
      <c r="C241" s="32" t="s">
        <v>231</v>
      </c>
      <c r="D241" s="1" t="s">
        <v>242</v>
      </c>
      <c r="E241" s="1" t="s">
        <v>243</v>
      </c>
      <c r="F241" s="1" t="s">
        <v>90</v>
      </c>
      <c r="G241" s="1" t="s">
        <v>110</v>
      </c>
      <c r="H241" s="1" t="s">
        <v>55</v>
      </c>
      <c r="I241" s="1" t="s">
        <v>56</v>
      </c>
      <c r="J241"/>
      <c r="K241"/>
      <c r="L241" s="2">
        <f t="shared" si="39"/>
        <v>0.35</v>
      </c>
      <c r="M241" s="2">
        <f t="shared" si="40"/>
        <v>0</v>
      </c>
      <c r="AH241" s="9">
        <v>0.35</v>
      </c>
      <c r="AI241" s="5">
        <v>459.76</v>
      </c>
      <c r="AM241" s="5" t="str">
        <f t="shared" si="68"/>
        <v/>
      </c>
      <c r="AO241" s="5" t="str">
        <f t="shared" si="69"/>
        <v/>
      </c>
      <c r="AQ241" s="5" t="str">
        <f t="shared" si="70"/>
        <v/>
      </c>
      <c r="AT241" s="5">
        <f t="shared" si="41"/>
        <v>459.76</v>
      </c>
      <c r="AU241" s="11">
        <f t="shared" si="66"/>
        <v>1.315099135934375E-2</v>
      </c>
      <c r="AV241" s="5">
        <f t="shared" si="67"/>
        <v>13.150991359343751</v>
      </c>
    </row>
    <row r="242" spans="1:48" x14ac:dyDescent="0.25">
      <c r="A242" t="s">
        <v>240</v>
      </c>
      <c r="B242"/>
      <c r="C242" s="32" t="s">
        <v>231</v>
      </c>
      <c r="D242" s="1" t="s">
        <v>242</v>
      </c>
      <c r="E242" s="1" t="s">
        <v>243</v>
      </c>
      <c r="F242" s="1" t="s">
        <v>53</v>
      </c>
      <c r="G242" s="1" t="s">
        <v>129</v>
      </c>
      <c r="H242" s="1" t="s">
        <v>55</v>
      </c>
      <c r="I242" s="1" t="s">
        <v>56</v>
      </c>
      <c r="J242"/>
      <c r="K242"/>
      <c r="L242" s="2">
        <f t="shared" si="39"/>
        <v>1.41</v>
      </c>
      <c r="M242" s="2">
        <f t="shared" si="40"/>
        <v>0</v>
      </c>
      <c r="AH242" s="9">
        <v>1.41</v>
      </c>
      <c r="AI242" s="5">
        <v>1852.1759999999999</v>
      </c>
      <c r="AM242" s="5" t="str">
        <f t="shared" si="68"/>
        <v/>
      </c>
      <c r="AO242" s="5" t="str">
        <f t="shared" si="69"/>
        <v/>
      </c>
      <c r="AQ242" s="5" t="str">
        <f t="shared" si="70"/>
        <v/>
      </c>
      <c r="AT242" s="5">
        <f t="shared" si="41"/>
        <v>1852.1759999999999</v>
      </c>
      <c r="AU242" s="11">
        <f t="shared" si="66"/>
        <v>5.297970804764196E-2</v>
      </c>
      <c r="AV242" s="5">
        <f t="shared" si="67"/>
        <v>52.979708047641964</v>
      </c>
    </row>
    <row r="243" spans="1:48" x14ac:dyDescent="0.25">
      <c r="A243" t="s">
        <v>240</v>
      </c>
      <c r="B243"/>
      <c r="C243" s="32" t="s">
        <v>231</v>
      </c>
      <c r="D243" s="1" t="s">
        <v>242</v>
      </c>
      <c r="E243" s="1" t="s">
        <v>243</v>
      </c>
      <c r="F243" s="1" t="s">
        <v>105</v>
      </c>
      <c r="G243" s="1" t="s">
        <v>129</v>
      </c>
      <c r="H243" s="1" t="s">
        <v>55</v>
      </c>
      <c r="I243" s="1" t="s">
        <v>56</v>
      </c>
      <c r="J243"/>
      <c r="K243"/>
      <c r="L243" s="2">
        <f t="shared" si="39"/>
        <v>1.66</v>
      </c>
      <c r="M243" s="2">
        <f t="shared" si="40"/>
        <v>0</v>
      </c>
      <c r="AH243" s="9">
        <v>1.66</v>
      </c>
      <c r="AI243" s="5">
        <v>2180.576</v>
      </c>
      <c r="AM243" s="5" t="str">
        <f t="shared" si="68"/>
        <v/>
      </c>
      <c r="AO243" s="5" t="str">
        <f t="shared" si="69"/>
        <v/>
      </c>
      <c r="AQ243" s="5" t="str">
        <f t="shared" si="70"/>
        <v/>
      </c>
      <c r="AT243" s="5">
        <f t="shared" si="41"/>
        <v>2180.576</v>
      </c>
      <c r="AU243" s="11">
        <f t="shared" si="66"/>
        <v>6.2373273304316079E-2</v>
      </c>
      <c r="AV243" s="5">
        <f t="shared" ref="AV243:AV264" si="71">(AU243/100)*$AV$1</f>
        <v>62.373273304316079</v>
      </c>
    </row>
    <row r="244" spans="1:48" x14ac:dyDescent="0.25">
      <c r="A244" t="s">
        <v>240</v>
      </c>
      <c r="B244"/>
      <c r="C244" s="32" t="s">
        <v>231</v>
      </c>
      <c r="D244" s="1" t="s">
        <v>242</v>
      </c>
      <c r="E244" s="1" t="s">
        <v>243</v>
      </c>
      <c r="F244" s="1" t="s">
        <v>112</v>
      </c>
      <c r="G244" s="1" t="s">
        <v>129</v>
      </c>
      <c r="H244" s="1" t="s">
        <v>55</v>
      </c>
      <c r="I244" s="1" t="s">
        <v>56</v>
      </c>
      <c r="J244"/>
      <c r="K244"/>
      <c r="L244" s="2">
        <f t="shared" si="39"/>
        <v>1.1399999999999999</v>
      </c>
      <c r="M244" s="2">
        <f t="shared" si="40"/>
        <v>0</v>
      </c>
      <c r="AH244" s="9">
        <v>1.1399999999999999</v>
      </c>
      <c r="AI244" s="5">
        <v>1497.5039999999999</v>
      </c>
      <c r="AM244" s="5" t="str">
        <f t="shared" si="68"/>
        <v/>
      </c>
      <c r="AO244" s="5" t="str">
        <f t="shared" si="69"/>
        <v/>
      </c>
      <c r="AQ244" s="5" t="str">
        <f t="shared" si="70"/>
        <v/>
      </c>
      <c r="AT244" s="5">
        <f t="shared" si="41"/>
        <v>1497.5039999999999</v>
      </c>
      <c r="AU244" s="11">
        <f t="shared" si="66"/>
        <v>4.2834657570433927E-2</v>
      </c>
      <c r="AV244" s="5">
        <f t="shared" si="71"/>
        <v>42.834657570433926</v>
      </c>
    </row>
    <row r="245" spans="1:48" x14ac:dyDescent="0.25">
      <c r="A245" t="s">
        <v>240</v>
      </c>
      <c r="B245"/>
      <c r="C245" s="32" t="s">
        <v>231</v>
      </c>
      <c r="D245" s="1" t="s">
        <v>242</v>
      </c>
      <c r="E245" s="1" t="s">
        <v>243</v>
      </c>
      <c r="F245" s="1" t="s">
        <v>112</v>
      </c>
      <c r="G245" s="1" t="s">
        <v>144</v>
      </c>
      <c r="H245" s="1" t="s">
        <v>55</v>
      </c>
      <c r="I245" s="1" t="s">
        <v>56</v>
      </c>
      <c r="J245"/>
      <c r="K245"/>
      <c r="L245" s="2">
        <f t="shared" si="39"/>
        <v>1.48</v>
      </c>
      <c r="M245" s="2">
        <f t="shared" si="40"/>
        <v>0</v>
      </c>
      <c r="AH245" s="9">
        <v>1.48</v>
      </c>
      <c r="AI245" s="5">
        <v>2088.6239999999998</v>
      </c>
      <c r="AM245" s="5" t="str">
        <f t="shared" si="68"/>
        <v/>
      </c>
      <c r="AO245" s="5" t="str">
        <f t="shared" si="69"/>
        <v/>
      </c>
      <c r="AQ245" s="5" t="str">
        <f t="shared" si="70"/>
        <v/>
      </c>
      <c r="AT245" s="5">
        <f t="shared" si="41"/>
        <v>2088.6239999999998</v>
      </c>
      <c r="AU245" s="11">
        <f t="shared" si="66"/>
        <v>5.9743075032447315E-2</v>
      </c>
      <c r="AV245" s="5">
        <f t="shared" si="71"/>
        <v>59.743075032447315</v>
      </c>
    </row>
    <row r="246" spans="1:48" x14ac:dyDescent="0.25">
      <c r="A246" t="s">
        <v>240</v>
      </c>
      <c r="B246"/>
      <c r="C246" s="32" t="s">
        <v>231</v>
      </c>
      <c r="D246" s="1" t="s">
        <v>242</v>
      </c>
      <c r="E246" s="1" t="s">
        <v>243</v>
      </c>
      <c r="F246" s="1" t="s">
        <v>53</v>
      </c>
      <c r="G246" s="1" t="s">
        <v>144</v>
      </c>
      <c r="H246" s="1" t="s">
        <v>55</v>
      </c>
      <c r="I246" s="1" t="s">
        <v>56</v>
      </c>
      <c r="J246"/>
      <c r="K246"/>
      <c r="L246" s="2">
        <f t="shared" si="39"/>
        <v>1.77</v>
      </c>
      <c r="M246" s="2">
        <f t="shared" si="40"/>
        <v>0</v>
      </c>
      <c r="AH246" s="9">
        <v>1.77</v>
      </c>
      <c r="AI246" s="5">
        <v>2325.0720000000001</v>
      </c>
      <c r="AM246" s="5" t="str">
        <f t="shared" si="68"/>
        <v/>
      </c>
      <c r="AO246" s="5" t="str">
        <f t="shared" si="69"/>
        <v/>
      </c>
      <c r="AQ246" s="5" t="str">
        <f t="shared" si="70"/>
        <v/>
      </c>
      <c r="AT246" s="5">
        <f t="shared" si="41"/>
        <v>2325.0720000000001</v>
      </c>
      <c r="AU246" s="11">
        <f t="shared" si="66"/>
        <v>6.6506442017252684E-2</v>
      </c>
      <c r="AV246" s="5">
        <f t="shared" si="71"/>
        <v>66.506442017252681</v>
      </c>
    </row>
    <row r="247" spans="1:48" x14ac:dyDescent="0.25">
      <c r="A247" t="s">
        <v>240</v>
      </c>
      <c r="B247"/>
      <c r="C247" s="32" t="s">
        <v>231</v>
      </c>
      <c r="D247" s="1" t="s">
        <v>242</v>
      </c>
      <c r="E247" s="1" t="s">
        <v>243</v>
      </c>
      <c r="F247" s="1" t="s">
        <v>145</v>
      </c>
      <c r="G247" s="1" t="s">
        <v>144</v>
      </c>
      <c r="H247" s="1" t="s">
        <v>55</v>
      </c>
      <c r="I247" s="1" t="s">
        <v>56</v>
      </c>
      <c r="J247"/>
      <c r="K247"/>
      <c r="L247" s="2">
        <f t="shared" si="39"/>
        <v>1.26</v>
      </c>
      <c r="M247" s="2">
        <f t="shared" si="40"/>
        <v>0</v>
      </c>
      <c r="AH247" s="9">
        <v>1.26</v>
      </c>
      <c r="AI247" s="5">
        <v>1655.136</v>
      </c>
      <c r="AM247" s="5" t="str">
        <f t="shared" si="68"/>
        <v/>
      </c>
      <c r="AO247" s="5" t="str">
        <f t="shared" si="69"/>
        <v/>
      </c>
      <c r="AQ247" s="5" t="str">
        <f t="shared" si="70"/>
        <v/>
      </c>
      <c r="AT247" s="5">
        <f t="shared" si="41"/>
        <v>1655.136</v>
      </c>
      <c r="AU247" s="11">
        <f t="shared" si="66"/>
        <v>4.7343568893637507E-2</v>
      </c>
      <c r="AV247" s="5">
        <f t="shared" si="71"/>
        <v>47.34356889363751</v>
      </c>
    </row>
    <row r="248" spans="1:48" x14ac:dyDescent="0.25">
      <c r="A248" t="s">
        <v>240</v>
      </c>
      <c r="B248"/>
      <c r="C248" s="32" t="s">
        <v>231</v>
      </c>
      <c r="D248" s="1" t="s">
        <v>242</v>
      </c>
      <c r="E248" s="1" t="s">
        <v>243</v>
      </c>
      <c r="F248" s="1" t="s">
        <v>105</v>
      </c>
      <c r="G248" s="1" t="s">
        <v>144</v>
      </c>
      <c r="H248" s="1" t="s">
        <v>55</v>
      </c>
      <c r="I248" s="1" t="s">
        <v>56</v>
      </c>
      <c r="J248"/>
      <c r="K248"/>
      <c r="L248" s="2">
        <f t="shared" si="39"/>
        <v>1.71</v>
      </c>
      <c r="M248" s="2">
        <f t="shared" si="40"/>
        <v>0</v>
      </c>
      <c r="AH248" s="9">
        <v>1.71</v>
      </c>
      <c r="AI248" s="5">
        <v>2265.96</v>
      </c>
      <c r="AM248" s="5" t="str">
        <f t="shared" si="68"/>
        <v/>
      </c>
      <c r="AO248" s="5" t="str">
        <f t="shared" si="69"/>
        <v/>
      </c>
      <c r="AQ248" s="5" t="str">
        <f t="shared" si="70"/>
        <v/>
      </c>
      <c r="AT248" s="5">
        <f t="shared" si="41"/>
        <v>2265.96</v>
      </c>
      <c r="AU248" s="11">
        <f t="shared" si="66"/>
        <v>6.4815600271051349E-2</v>
      </c>
      <c r="AV248" s="5">
        <f t="shared" si="71"/>
        <v>64.815600271051338</v>
      </c>
    </row>
    <row r="249" spans="1:48" x14ac:dyDescent="0.25">
      <c r="A249" t="s">
        <v>240</v>
      </c>
      <c r="B249"/>
      <c r="C249" s="32" t="s">
        <v>231</v>
      </c>
      <c r="D249" s="1" t="s">
        <v>242</v>
      </c>
      <c r="E249" s="1" t="s">
        <v>243</v>
      </c>
      <c r="F249" s="1" t="s">
        <v>90</v>
      </c>
      <c r="G249" s="1" t="s">
        <v>163</v>
      </c>
      <c r="H249" s="1" t="s">
        <v>55</v>
      </c>
      <c r="I249" s="1" t="s">
        <v>56</v>
      </c>
      <c r="J249"/>
      <c r="K249"/>
      <c r="L249" s="2">
        <f t="shared" si="39"/>
        <v>0.28999999999999998</v>
      </c>
      <c r="M249" s="2">
        <f t="shared" si="40"/>
        <v>0</v>
      </c>
      <c r="AH249" s="9">
        <v>0.28999999999999998</v>
      </c>
      <c r="AI249" s="5">
        <v>390.79599999999999</v>
      </c>
      <c r="AM249" s="5" t="str">
        <f t="shared" si="68"/>
        <v/>
      </c>
      <c r="AO249" s="5" t="str">
        <f t="shared" si="69"/>
        <v/>
      </c>
      <c r="AQ249" s="5" t="str">
        <f t="shared" si="70"/>
        <v/>
      </c>
      <c r="AT249" s="5">
        <f t="shared" si="41"/>
        <v>390.79599999999999</v>
      </c>
      <c r="AU249" s="11">
        <f t="shared" si="66"/>
        <v>1.1178342655442187E-2</v>
      </c>
      <c r="AV249" s="5">
        <f t="shared" si="71"/>
        <v>11.178342655442188</v>
      </c>
    </row>
    <row r="250" spans="1:48" x14ac:dyDescent="0.25">
      <c r="A250" t="s">
        <v>240</v>
      </c>
      <c r="B250"/>
      <c r="C250" s="32" t="s">
        <v>231</v>
      </c>
      <c r="D250" s="1" t="s">
        <v>242</v>
      </c>
      <c r="E250" s="1" t="s">
        <v>243</v>
      </c>
      <c r="F250" s="1" t="s">
        <v>120</v>
      </c>
      <c r="G250" s="1" t="s">
        <v>163</v>
      </c>
      <c r="H250" s="1" t="s">
        <v>55</v>
      </c>
      <c r="I250" s="1" t="s">
        <v>56</v>
      </c>
      <c r="J250"/>
      <c r="K250"/>
      <c r="L250" s="2">
        <f t="shared" si="39"/>
        <v>0.52</v>
      </c>
      <c r="M250" s="2">
        <f t="shared" si="40"/>
        <v>0</v>
      </c>
      <c r="AH250" s="9">
        <v>0.52</v>
      </c>
      <c r="AI250" s="5">
        <v>735.61599999999987</v>
      </c>
      <c r="AM250" s="5" t="str">
        <f t="shared" si="68"/>
        <v/>
      </c>
      <c r="AO250" s="5" t="str">
        <f t="shared" si="69"/>
        <v/>
      </c>
      <c r="AQ250" s="5" t="str">
        <f t="shared" si="70"/>
        <v/>
      </c>
      <c r="AT250" s="5">
        <f t="shared" si="41"/>
        <v>735.61599999999987</v>
      </c>
      <c r="AU250" s="11">
        <f t="shared" si="66"/>
        <v>2.1041586174949996E-2</v>
      </c>
      <c r="AV250" s="5">
        <f t="shared" si="71"/>
        <v>21.041586174949998</v>
      </c>
    </row>
    <row r="251" spans="1:48" x14ac:dyDescent="0.25">
      <c r="A251" t="s">
        <v>240</v>
      </c>
      <c r="B251"/>
      <c r="C251" s="32" t="s">
        <v>231</v>
      </c>
      <c r="D251" s="1" t="s">
        <v>242</v>
      </c>
      <c r="E251" s="1" t="s">
        <v>243</v>
      </c>
      <c r="F251" s="1" t="s">
        <v>73</v>
      </c>
      <c r="G251" s="1" t="s">
        <v>163</v>
      </c>
      <c r="H251" s="1" t="s">
        <v>55</v>
      </c>
      <c r="I251" s="1" t="s">
        <v>56</v>
      </c>
      <c r="J251"/>
      <c r="K251"/>
      <c r="L251" s="2">
        <f t="shared" si="39"/>
        <v>0.31</v>
      </c>
      <c r="M251" s="2">
        <f t="shared" si="40"/>
        <v>0</v>
      </c>
      <c r="AH251" s="9">
        <v>0.31</v>
      </c>
      <c r="AI251" s="5">
        <v>407.21600000000001</v>
      </c>
      <c r="AM251" s="5" t="str">
        <f t="shared" si="68"/>
        <v/>
      </c>
      <c r="AO251" s="5" t="str">
        <f t="shared" si="69"/>
        <v/>
      </c>
      <c r="AQ251" s="5" t="str">
        <f t="shared" si="70"/>
        <v/>
      </c>
      <c r="AT251" s="5">
        <f t="shared" si="41"/>
        <v>407.21600000000001</v>
      </c>
      <c r="AU251" s="11">
        <f t="shared" si="66"/>
        <v>1.1648020918275893E-2</v>
      </c>
      <c r="AV251" s="5">
        <f t="shared" si="71"/>
        <v>11.648020918275893</v>
      </c>
    </row>
    <row r="252" spans="1:48" x14ac:dyDescent="0.25">
      <c r="A252" t="s">
        <v>240</v>
      </c>
      <c r="B252"/>
      <c r="C252" s="32" t="s">
        <v>231</v>
      </c>
      <c r="D252" s="1" t="s">
        <v>242</v>
      </c>
      <c r="E252" s="1" t="s">
        <v>243</v>
      </c>
      <c r="F252" s="1" t="s">
        <v>121</v>
      </c>
      <c r="G252" s="1" t="s">
        <v>163</v>
      </c>
      <c r="H252" s="1" t="s">
        <v>55</v>
      </c>
      <c r="I252" s="1" t="s">
        <v>56</v>
      </c>
      <c r="J252"/>
      <c r="K252"/>
      <c r="L252" s="2">
        <f t="shared" si="39"/>
        <v>0.67</v>
      </c>
      <c r="M252" s="2">
        <f t="shared" si="40"/>
        <v>0</v>
      </c>
      <c r="AH252" s="9">
        <v>0.67</v>
      </c>
      <c r="AI252" s="5">
        <v>880.11199999999997</v>
      </c>
      <c r="AM252" s="5" t="str">
        <f t="shared" si="68"/>
        <v/>
      </c>
      <c r="AO252" s="5" t="str">
        <f t="shared" si="69"/>
        <v/>
      </c>
      <c r="AQ252" s="5" t="str">
        <f t="shared" si="70"/>
        <v/>
      </c>
      <c r="AT252" s="5">
        <f t="shared" si="41"/>
        <v>880.11199999999997</v>
      </c>
      <c r="AU252" s="11">
        <f t="shared" si="66"/>
        <v>2.5174754887886605E-2</v>
      </c>
      <c r="AV252" s="5">
        <f t="shared" si="71"/>
        <v>25.174754887886603</v>
      </c>
    </row>
    <row r="253" spans="1:48" x14ac:dyDescent="0.25">
      <c r="A253" t="s">
        <v>240</v>
      </c>
      <c r="B253"/>
      <c r="C253" s="32" t="s">
        <v>232</v>
      </c>
      <c r="D253" s="1" t="s">
        <v>242</v>
      </c>
      <c r="E253" s="1" t="s">
        <v>243</v>
      </c>
      <c r="F253" s="1" t="s">
        <v>90</v>
      </c>
      <c r="G253" s="1" t="s">
        <v>104</v>
      </c>
      <c r="H253" s="1" t="s">
        <v>55</v>
      </c>
      <c r="I253" s="1" t="s">
        <v>56</v>
      </c>
      <c r="J253"/>
      <c r="K253"/>
      <c r="L253" s="2">
        <f t="shared" si="39"/>
        <v>0.17</v>
      </c>
      <c r="M253" s="2">
        <f t="shared" si="40"/>
        <v>0</v>
      </c>
      <c r="AH253" s="9">
        <v>0.17</v>
      </c>
      <c r="AI253" s="5">
        <v>223.31200000000001</v>
      </c>
      <c r="AM253" s="5" t="str">
        <f t="shared" si="68"/>
        <v/>
      </c>
      <c r="AO253" s="5" t="str">
        <f t="shared" si="69"/>
        <v/>
      </c>
      <c r="AQ253" s="5" t="str">
        <f t="shared" si="70"/>
        <v/>
      </c>
      <c r="AT253" s="5">
        <f t="shared" si="41"/>
        <v>223.31200000000001</v>
      </c>
      <c r="AU253" s="11">
        <f t="shared" si="66"/>
        <v>6.387624374538394E-3</v>
      </c>
      <c r="AV253" s="5">
        <f t="shared" si="71"/>
        <v>6.3876243745383938</v>
      </c>
    </row>
    <row r="254" spans="1:48" x14ac:dyDescent="0.25">
      <c r="A254" t="s">
        <v>240</v>
      </c>
      <c r="B254"/>
      <c r="C254" s="32" t="s">
        <v>232</v>
      </c>
      <c r="D254" s="1" t="s">
        <v>242</v>
      </c>
      <c r="E254" s="1" t="s">
        <v>243</v>
      </c>
      <c r="F254" s="1" t="s">
        <v>73</v>
      </c>
      <c r="G254" s="1" t="s">
        <v>104</v>
      </c>
      <c r="H254" s="1" t="s">
        <v>55</v>
      </c>
      <c r="I254" s="1" t="s">
        <v>56</v>
      </c>
      <c r="J254"/>
      <c r="K254"/>
      <c r="L254" s="2">
        <f t="shared" si="39"/>
        <v>0.94000000000000006</v>
      </c>
      <c r="M254" s="2">
        <f t="shared" si="40"/>
        <v>0</v>
      </c>
      <c r="AH254" s="9">
        <v>0.94000000000000006</v>
      </c>
      <c r="AI254" s="5">
        <v>1234.7840000000001</v>
      </c>
      <c r="AM254" s="5" t="str">
        <f t="shared" si="68"/>
        <v/>
      </c>
      <c r="AO254" s="5" t="str">
        <f t="shared" si="69"/>
        <v/>
      </c>
      <c r="AQ254" s="5" t="str">
        <f t="shared" si="70"/>
        <v/>
      </c>
      <c r="AT254" s="5">
        <f t="shared" si="41"/>
        <v>1234.7840000000001</v>
      </c>
      <c r="AU254" s="11">
        <f t="shared" si="66"/>
        <v>3.5319805365094645E-2</v>
      </c>
      <c r="AV254" s="5">
        <f t="shared" si="71"/>
        <v>35.319805365094645</v>
      </c>
    </row>
    <row r="255" spans="1:48" x14ac:dyDescent="0.25">
      <c r="A255" t="s">
        <v>240</v>
      </c>
      <c r="B255"/>
      <c r="C255" s="32" t="s">
        <v>232</v>
      </c>
      <c r="D255" s="1" t="s">
        <v>242</v>
      </c>
      <c r="E255" s="1" t="s">
        <v>243</v>
      </c>
      <c r="F255" s="1" t="s">
        <v>105</v>
      </c>
      <c r="G255" s="1" t="s">
        <v>110</v>
      </c>
      <c r="H255" s="1" t="s">
        <v>55</v>
      </c>
      <c r="I255" s="1" t="s">
        <v>56</v>
      </c>
      <c r="J255"/>
      <c r="K255"/>
      <c r="L255" s="2">
        <f t="shared" si="39"/>
        <v>0.94</v>
      </c>
      <c r="M255" s="2">
        <f t="shared" si="40"/>
        <v>0</v>
      </c>
      <c r="AH255" s="9">
        <v>0.94</v>
      </c>
      <c r="AI255" s="5">
        <v>1234.7840000000001</v>
      </c>
      <c r="AM255" s="5" t="str">
        <f t="shared" si="68"/>
        <v/>
      </c>
      <c r="AO255" s="5" t="str">
        <f t="shared" si="69"/>
        <v/>
      </c>
      <c r="AQ255" s="5" t="str">
        <f t="shared" si="70"/>
        <v/>
      </c>
      <c r="AT255" s="5">
        <f t="shared" si="41"/>
        <v>1234.7840000000001</v>
      </c>
      <c r="AU255" s="11">
        <f t="shared" si="66"/>
        <v>3.5319805365094645E-2</v>
      </c>
      <c r="AV255" s="5">
        <f t="shared" si="71"/>
        <v>35.319805365094645</v>
      </c>
    </row>
    <row r="256" spans="1:48" x14ac:dyDescent="0.25">
      <c r="A256" t="s">
        <v>240</v>
      </c>
      <c r="B256"/>
      <c r="C256" s="32" t="s">
        <v>232</v>
      </c>
      <c r="D256" s="1" t="s">
        <v>242</v>
      </c>
      <c r="E256" s="1" t="s">
        <v>243</v>
      </c>
      <c r="F256" s="1" t="s">
        <v>53</v>
      </c>
      <c r="G256" s="1" t="s">
        <v>110</v>
      </c>
      <c r="H256" s="1" t="s">
        <v>55</v>
      </c>
      <c r="I256" s="1" t="s">
        <v>56</v>
      </c>
      <c r="J256"/>
      <c r="K256"/>
      <c r="L256" s="2">
        <f t="shared" si="39"/>
        <v>1.03</v>
      </c>
      <c r="M256" s="2">
        <f t="shared" si="40"/>
        <v>0</v>
      </c>
      <c r="AH256" s="9">
        <v>1.03</v>
      </c>
      <c r="AI256" s="5">
        <v>1353.008</v>
      </c>
      <c r="AM256" s="5" t="str">
        <f t="shared" si="68"/>
        <v/>
      </c>
      <c r="AO256" s="5" t="str">
        <f t="shared" si="69"/>
        <v/>
      </c>
      <c r="AQ256" s="5" t="str">
        <f t="shared" si="70"/>
        <v/>
      </c>
      <c r="AT256" s="5">
        <f t="shared" si="41"/>
        <v>1353.008</v>
      </c>
      <c r="AU256" s="11">
        <f t="shared" si="66"/>
        <v>3.8701488857497322E-2</v>
      </c>
      <c r="AV256" s="5">
        <f t="shared" si="71"/>
        <v>38.701488857497324</v>
      </c>
    </row>
    <row r="257" spans="1:48" x14ac:dyDescent="0.25">
      <c r="A257" t="s">
        <v>240</v>
      </c>
      <c r="B257"/>
      <c r="C257" s="32" t="s">
        <v>232</v>
      </c>
      <c r="D257" s="1" t="s">
        <v>242</v>
      </c>
      <c r="E257" s="1" t="s">
        <v>243</v>
      </c>
      <c r="F257" s="1" t="s">
        <v>145</v>
      </c>
      <c r="G257" s="1" t="s">
        <v>163</v>
      </c>
      <c r="H257" s="1" t="s">
        <v>55</v>
      </c>
      <c r="I257" s="1" t="s">
        <v>56</v>
      </c>
      <c r="J257"/>
      <c r="K257"/>
      <c r="L257" s="2">
        <f t="shared" si="39"/>
        <v>1.1000000000000001</v>
      </c>
      <c r="M257" s="2">
        <f t="shared" si="40"/>
        <v>0</v>
      </c>
      <c r="AH257" s="9">
        <v>1.1000000000000001</v>
      </c>
      <c r="AI257" s="5">
        <v>1444.96</v>
      </c>
      <c r="AM257" s="5" t="str">
        <f t="shared" si="68"/>
        <v/>
      </c>
      <c r="AO257" s="5" t="str">
        <f t="shared" si="69"/>
        <v/>
      </c>
      <c r="AQ257" s="5" t="str">
        <f t="shared" si="70"/>
        <v/>
      </c>
      <c r="AT257" s="5">
        <f t="shared" si="41"/>
        <v>1444.96</v>
      </c>
      <c r="AU257" s="11">
        <f t="shared" si="66"/>
        <v>4.1331687129366072E-2</v>
      </c>
      <c r="AV257" s="5">
        <f t="shared" si="71"/>
        <v>41.331687129366067</v>
      </c>
    </row>
    <row r="258" spans="1:48" x14ac:dyDescent="0.25">
      <c r="A258" t="s">
        <v>240</v>
      </c>
      <c r="B258"/>
      <c r="C258" s="32" t="s">
        <v>232</v>
      </c>
      <c r="D258" s="1" t="s">
        <v>242</v>
      </c>
      <c r="E258" s="1" t="s">
        <v>243</v>
      </c>
      <c r="F258" s="1" t="s">
        <v>112</v>
      </c>
      <c r="G258" s="1" t="s">
        <v>163</v>
      </c>
      <c r="H258" s="1" t="s">
        <v>55</v>
      </c>
      <c r="I258" s="1" t="s">
        <v>56</v>
      </c>
      <c r="J258"/>
      <c r="K258"/>
      <c r="L258" s="2">
        <f t="shared" si="39"/>
        <v>1.17</v>
      </c>
      <c r="M258" s="2">
        <f t="shared" si="40"/>
        <v>0</v>
      </c>
      <c r="AH258" s="9">
        <v>1.17</v>
      </c>
      <c r="AI258" s="5">
        <v>1536.912</v>
      </c>
      <c r="AM258" s="5" t="str">
        <f t="shared" si="68"/>
        <v/>
      </c>
      <c r="AO258" s="5" t="str">
        <f t="shared" si="69"/>
        <v/>
      </c>
      <c r="AQ258" s="5" t="str">
        <f t="shared" si="70"/>
        <v/>
      </c>
      <c r="AT258" s="5">
        <f t="shared" si="41"/>
        <v>1536.912</v>
      </c>
      <c r="AU258" s="11">
        <f t="shared" si="66"/>
        <v>4.3961885401234829E-2</v>
      </c>
      <c r="AV258" s="5">
        <f t="shared" si="71"/>
        <v>43.961885401234824</v>
      </c>
    </row>
    <row r="259" spans="1:48" x14ac:dyDescent="0.25">
      <c r="A259" t="s">
        <v>240</v>
      </c>
      <c r="B259"/>
      <c r="C259" s="32" t="s">
        <v>232</v>
      </c>
      <c r="D259" s="1" t="s">
        <v>242</v>
      </c>
      <c r="E259" s="1" t="s">
        <v>243</v>
      </c>
      <c r="F259" s="1" t="s">
        <v>105</v>
      </c>
      <c r="G259" s="1" t="s">
        <v>163</v>
      </c>
      <c r="H259" s="1" t="s">
        <v>55</v>
      </c>
      <c r="I259" s="1" t="s">
        <v>56</v>
      </c>
      <c r="J259"/>
      <c r="K259"/>
      <c r="L259" s="2">
        <f t="shared" si="39"/>
        <v>1.32</v>
      </c>
      <c r="M259" s="2">
        <f t="shared" si="40"/>
        <v>0</v>
      </c>
      <c r="AH259" s="9">
        <v>1.32</v>
      </c>
      <c r="AI259" s="5">
        <v>2305.3679999999999</v>
      </c>
      <c r="AM259" s="5" t="str">
        <f t="shared" si="68"/>
        <v/>
      </c>
      <c r="AO259" s="5" t="str">
        <f t="shared" si="69"/>
        <v/>
      </c>
      <c r="AQ259" s="5" t="str">
        <f t="shared" si="70"/>
        <v/>
      </c>
      <c r="AT259" s="5">
        <f t="shared" si="41"/>
        <v>2305.3679999999999</v>
      </c>
      <c r="AU259" s="11">
        <f t="shared" ref="AU259:AU264" si="72">(AT259/$AT$265)*100</f>
        <v>6.594282810185223E-2</v>
      </c>
      <c r="AV259" s="5">
        <f t="shared" si="71"/>
        <v>65.942828101852228</v>
      </c>
    </row>
    <row r="260" spans="1:48" x14ac:dyDescent="0.25">
      <c r="A260" t="s">
        <v>240</v>
      </c>
      <c r="B260"/>
      <c r="C260" s="32" t="s">
        <v>232</v>
      </c>
      <c r="D260" s="1" t="s">
        <v>242</v>
      </c>
      <c r="E260" s="1" t="s">
        <v>243</v>
      </c>
      <c r="F260" s="1" t="s">
        <v>53</v>
      </c>
      <c r="G260" s="1" t="s">
        <v>163</v>
      </c>
      <c r="H260" s="1" t="s">
        <v>55</v>
      </c>
      <c r="I260" s="1" t="s">
        <v>56</v>
      </c>
      <c r="J260"/>
      <c r="K260"/>
      <c r="L260" s="2">
        <f t="shared" si="39"/>
        <v>1.43</v>
      </c>
      <c r="M260" s="2">
        <f t="shared" si="40"/>
        <v>0</v>
      </c>
      <c r="AH260" s="9">
        <v>1.43</v>
      </c>
      <c r="AI260" s="5">
        <v>2154.3040000000001</v>
      </c>
      <c r="AM260" s="5" t="str">
        <f t="shared" si="68"/>
        <v/>
      </c>
      <c r="AO260" s="5" t="str">
        <f t="shared" si="69"/>
        <v/>
      </c>
      <c r="AQ260" s="5" t="str">
        <f t="shared" si="70"/>
        <v/>
      </c>
      <c r="AT260" s="5">
        <f t="shared" si="41"/>
        <v>2154.3040000000001</v>
      </c>
      <c r="AU260" s="11">
        <f t="shared" si="72"/>
        <v>6.1621788083782145E-2</v>
      </c>
      <c r="AV260" s="5">
        <f t="shared" si="71"/>
        <v>61.62178808378215</v>
      </c>
    </row>
    <row r="261" spans="1:48" x14ac:dyDescent="0.25">
      <c r="A261" t="s">
        <v>240</v>
      </c>
      <c r="B261"/>
      <c r="C261" s="32" t="s">
        <v>232</v>
      </c>
      <c r="D261" s="1" t="s">
        <v>242</v>
      </c>
      <c r="E261" s="1" t="s">
        <v>243</v>
      </c>
      <c r="F261" s="1" t="s">
        <v>121</v>
      </c>
      <c r="G261" s="1" t="s">
        <v>181</v>
      </c>
      <c r="H261" s="1" t="s">
        <v>55</v>
      </c>
      <c r="I261" s="1" t="s">
        <v>56</v>
      </c>
      <c r="J261"/>
      <c r="K261"/>
      <c r="L261" s="2">
        <f t="shared" si="39"/>
        <v>0.83000000000000007</v>
      </c>
      <c r="M261" s="2">
        <f t="shared" si="40"/>
        <v>0</v>
      </c>
      <c r="AH261" s="9">
        <v>0.83000000000000007</v>
      </c>
      <c r="AI261" s="5">
        <v>1090.288</v>
      </c>
      <c r="AM261" s="5" t="str">
        <f t="shared" si="68"/>
        <v/>
      </c>
      <c r="AO261" s="5" t="str">
        <f t="shared" si="69"/>
        <v/>
      </c>
      <c r="AQ261" s="5" t="str">
        <f t="shared" si="70"/>
        <v/>
      </c>
      <c r="AT261" s="5">
        <f t="shared" si="41"/>
        <v>1090.288</v>
      </c>
      <c r="AU261" s="11">
        <f t="shared" si="72"/>
        <v>3.118663665215804E-2</v>
      </c>
      <c r="AV261" s="5">
        <f t="shared" si="71"/>
        <v>31.18663665215804</v>
      </c>
    </row>
    <row r="262" spans="1:48" x14ac:dyDescent="0.25">
      <c r="A262" t="s">
        <v>240</v>
      </c>
      <c r="B262"/>
      <c r="C262" s="32" t="s">
        <v>232</v>
      </c>
      <c r="D262" s="1" t="s">
        <v>242</v>
      </c>
      <c r="E262" s="1" t="s">
        <v>243</v>
      </c>
      <c r="F262" s="1" t="s">
        <v>90</v>
      </c>
      <c r="G262" s="1" t="s">
        <v>181</v>
      </c>
      <c r="H262" s="1" t="s">
        <v>55</v>
      </c>
      <c r="I262" s="1" t="s">
        <v>56</v>
      </c>
      <c r="J262"/>
      <c r="K262"/>
      <c r="L262" s="2">
        <f t="shared" si="39"/>
        <v>0.67</v>
      </c>
      <c r="M262" s="2">
        <f t="shared" si="40"/>
        <v>0</v>
      </c>
      <c r="AH262" s="9">
        <v>0.67</v>
      </c>
      <c r="AI262" s="5">
        <v>880.11199999999997</v>
      </c>
      <c r="AM262" s="5" t="str">
        <f t="shared" si="68"/>
        <v/>
      </c>
      <c r="AO262" s="5" t="str">
        <f t="shared" si="69"/>
        <v/>
      </c>
      <c r="AQ262" s="5" t="str">
        <f t="shared" si="70"/>
        <v/>
      </c>
      <c r="AT262" s="5">
        <f t="shared" si="41"/>
        <v>880.11199999999997</v>
      </c>
      <c r="AU262" s="11">
        <f t="shared" si="72"/>
        <v>2.5174754887886605E-2</v>
      </c>
      <c r="AV262" s="5">
        <f t="shared" si="71"/>
        <v>25.174754887886603</v>
      </c>
    </row>
    <row r="263" spans="1:48" x14ac:dyDescent="0.25">
      <c r="A263" t="s">
        <v>240</v>
      </c>
      <c r="B263"/>
      <c r="C263" s="32" t="s">
        <v>232</v>
      </c>
      <c r="D263" s="1" t="s">
        <v>242</v>
      </c>
      <c r="E263" s="1" t="s">
        <v>243</v>
      </c>
      <c r="F263" s="1" t="s">
        <v>120</v>
      </c>
      <c r="G263" s="1" t="s">
        <v>181</v>
      </c>
      <c r="H263" s="1" t="s">
        <v>55</v>
      </c>
      <c r="I263" s="1" t="s">
        <v>56</v>
      </c>
      <c r="J263"/>
      <c r="K263"/>
      <c r="L263" s="2">
        <f t="shared" si="39"/>
        <v>0.83</v>
      </c>
      <c r="M263" s="2">
        <f t="shared" si="40"/>
        <v>0</v>
      </c>
      <c r="AH263" s="9">
        <v>0.83</v>
      </c>
      <c r="AI263" s="5">
        <v>1090.288</v>
      </c>
      <c r="AM263" s="5" t="str">
        <f t="shared" si="68"/>
        <v/>
      </c>
      <c r="AO263" s="5" t="str">
        <f t="shared" si="69"/>
        <v/>
      </c>
      <c r="AQ263" s="5" t="str">
        <f t="shared" si="70"/>
        <v/>
      </c>
      <c r="AT263" s="5">
        <f t="shared" si="41"/>
        <v>1090.288</v>
      </c>
      <c r="AU263" s="11">
        <f t="shared" si="72"/>
        <v>3.118663665215804E-2</v>
      </c>
      <c r="AV263" s="5">
        <f t="shared" si="71"/>
        <v>31.18663665215804</v>
      </c>
    </row>
    <row r="264" spans="1:48" ht="15.75" thickBot="1" x14ac:dyDescent="0.3">
      <c r="A264" s="31" t="s">
        <v>240</v>
      </c>
      <c r="B264"/>
      <c r="C264" s="32" t="s">
        <v>232</v>
      </c>
      <c r="D264" s="1" t="s">
        <v>242</v>
      </c>
      <c r="E264" s="1" t="s">
        <v>243</v>
      </c>
      <c r="F264" s="1" t="s">
        <v>73</v>
      </c>
      <c r="G264" s="1" t="s">
        <v>181</v>
      </c>
      <c r="H264" s="1" t="s">
        <v>55</v>
      </c>
      <c r="I264" s="1" t="s">
        <v>56</v>
      </c>
      <c r="J264"/>
      <c r="K264"/>
      <c r="L264" s="2">
        <f t="shared" si="39"/>
        <v>0.47</v>
      </c>
      <c r="M264" s="2">
        <f t="shared" si="40"/>
        <v>0</v>
      </c>
      <c r="AH264" s="9">
        <v>0.47</v>
      </c>
      <c r="AI264" s="5">
        <v>686.35599999999988</v>
      </c>
      <c r="AM264" s="5" t="str">
        <f t="shared" si="68"/>
        <v/>
      </c>
      <c r="AO264" s="5" t="str">
        <f t="shared" si="69"/>
        <v/>
      </c>
      <c r="AQ264" s="5" t="str">
        <f t="shared" si="70"/>
        <v/>
      </c>
      <c r="AT264" s="5">
        <f t="shared" si="41"/>
        <v>686.35599999999988</v>
      </c>
      <c r="AU264" s="11">
        <f t="shared" si="72"/>
        <v>1.9632551386448881E-2</v>
      </c>
      <c r="AV264" s="5">
        <f t="shared" si="71"/>
        <v>19.632551386448881</v>
      </c>
    </row>
    <row r="265" spans="1:48" ht="15.75" thickTop="1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>
        <f t="shared" ref="L265:AV265" si="73">SUM(L3:L264)</f>
        <v>2851.6400000000003</v>
      </c>
      <c r="M265" s="20">
        <f t="shared" si="73"/>
        <v>1.9100000000000001</v>
      </c>
      <c r="N265" s="21">
        <f t="shared" si="73"/>
        <v>1.56</v>
      </c>
      <c r="O265" s="22">
        <f t="shared" si="73"/>
        <v>218.67000000000004</v>
      </c>
      <c r="P265" s="23">
        <f t="shared" si="73"/>
        <v>490377.85999999993</v>
      </c>
      <c r="Q265" s="24">
        <f t="shared" si="73"/>
        <v>1180.07</v>
      </c>
      <c r="R265" s="23">
        <f t="shared" si="73"/>
        <v>2016129.7066669997</v>
      </c>
      <c r="S265" s="25">
        <f t="shared" si="73"/>
        <v>1043.92</v>
      </c>
      <c r="T265" s="23">
        <f t="shared" si="73"/>
        <v>799454.30249999987</v>
      </c>
      <c r="U265" s="26">
        <f t="shared" si="73"/>
        <v>242.94</v>
      </c>
      <c r="V265" s="23">
        <f t="shared" si="73"/>
        <v>59462.019000000022</v>
      </c>
      <c r="W265" s="20">
        <f t="shared" si="73"/>
        <v>0</v>
      </c>
      <c r="X265" s="23">
        <f t="shared" si="73"/>
        <v>0</v>
      </c>
      <c r="Y265" s="20">
        <f t="shared" si="73"/>
        <v>8.66</v>
      </c>
      <c r="Z265" s="23">
        <f t="shared" si="73"/>
        <v>1867.992</v>
      </c>
      <c r="AA265" s="27">
        <f t="shared" si="73"/>
        <v>42.06</v>
      </c>
      <c r="AB265" s="23">
        <f t="shared" si="73"/>
        <v>4051.4931000000006</v>
      </c>
      <c r="AC265" s="28">
        <f t="shared" si="73"/>
        <v>21.890000000000004</v>
      </c>
      <c r="AD265" s="23">
        <f t="shared" si="73"/>
        <v>1741.495375</v>
      </c>
      <c r="AE265" s="20">
        <f t="shared" si="73"/>
        <v>0</v>
      </c>
      <c r="AF265" s="20">
        <f t="shared" si="73"/>
        <v>6.6599999999999984</v>
      </c>
      <c r="AG265" s="23">
        <f t="shared" si="73"/>
        <v>553.64450000000011</v>
      </c>
      <c r="AH265" s="27">
        <f t="shared" si="73"/>
        <v>86.77</v>
      </c>
      <c r="AI265" s="23">
        <f t="shared" si="73"/>
        <v>122371.692</v>
      </c>
      <c r="AJ265" s="20">
        <f t="shared" si="73"/>
        <v>0</v>
      </c>
      <c r="AK265" s="23">
        <f t="shared" si="73"/>
        <v>0</v>
      </c>
      <c r="AL265" s="21">
        <f t="shared" si="73"/>
        <v>0.14000000000000001</v>
      </c>
      <c r="AM265" s="23">
        <f t="shared" si="73"/>
        <v>642.76800000000003</v>
      </c>
      <c r="AN265" s="21">
        <f t="shared" si="73"/>
        <v>0</v>
      </c>
      <c r="AO265" s="23">
        <f t="shared" si="73"/>
        <v>0</v>
      </c>
      <c r="AP265" s="20">
        <f t="shared" si="73"/>
        <v>0</v>
      </c>
      <c r="AQ265" s="23">
        <f t="shared" si="73"/>
        <v>0</v>
      </c>
      <c r="AR265" s="20">
        <f t="shared" si="73"/>
        <v>0.21</v>
      </c>
      <c r="AS265" s="20">
        <f t="shared" si="73"/>
        <v>0</v>
      </c>
      <c r="AT265" s="23">
        <f t="shared" si="73"/>
        <v>3496010.2051419988</v>
      </c>
      <c r="AU265" s="20">
        <f t="shared" si="73"/>
        <v>100.00000000000007</v>
      </c>
      <c r="AV265" s="23">
        <f t="shared" si="73"/>
        <v>100000.00000000007</v>
      </c>
    </row>
    <row r="268" spans="1:48" x14ac:dyDescent="0.25">
      <c r="C268" s="29" t="s">
        <v>236</v>
      </c>
      <c r="D268" s="1">
        <f>SUM(L265,M265)</f>
        <v>2853.55</v>
      </c>
    </row>
  </sheetData>
  <autoFilter ref="B2:AV265"/>
  <conditionalFormatting sqref="J210">
    <cfRule type="notContainsText" dxfId="83" priority="21" operator="notContains" text="#########">
      <formula>ISERROR(SEARCH("#########",J210))</formula>
    </cfRule>
  </conditionalFormatting>
  <conditionalFormatting sqref="J211">
    <cfRule type="notContainsText" dxfId="82" priority="22" operator="notContains" text="#########">
      <formula>ISERROR(SEARCH("#########",J211))</formula>
    </cfRule>
  </conditionalFormatting>
  <conditionalFormatting sqref="J212">
    <cfRule type="notContainsText" dxfId="81" priority="23" operator="notContains" text="#########">
      <formula>ISERROR(SEARCH("#########",J212))</formula>
    </cfRule>
  </conditionalFormatting>
  <conditionalFormatting sqref="J213">
    <cfRule type="notContainsText" dxfId="80" priority="24" operator="notContains" text="#########">
      <formula>ISERROR(SEARCH("#########",J213))</formula>
    </cfRule>
  </conditionalFormatting>
  <conditionalFormatting sqref="J214">
    <cfRule type="notContainsText" dxfId="79" priority="25" operator="notContains" text="#########">
      <formula>ISERROR(SEARCH("#########",J214))</formula>
    </cfRule>
  </conditionalFormatting>
  <conditionalFormatting sqref="J215">
    <cfRule type="notContainsText" dxfId="78" priority="26" operator="notContains" text="#########">
      <formula>ISERROR(SEARCH("#########",J215))</formula>
    </cfRule>
  </conditionalFormatting>
  <conditionalFormatting sqref="J216">
    <cfRule type="notContainsText" dxfId="77" priority="27" operator="notContains" text="#########">
      <formula>ISERROR(SEARCH("#########",J216))</formula>
    </cfRule>
  </conditionalFormatting>
  <conditionalFormatting sqref="J217">
    <cfRule type="notContainsText" dxfId="76" priority="28" operator="notContains" text="#########">
      <formula>ISERROR(SEARCH("#########",J217))</formula>
    </cfRule>
  </conditionalFormatting>
  <conditionalFormatting sqref="J218">
    <cfRule type="notContainsText" dxfId="75" priority="29" operator="notContains" text="#########">
      <formula>ISERROR(SEARCH("#########",J218))</formula>
    </cfRule>
  </conditionalFormatting>
  <conditionalFormatting sqref="J219">
    <cfRule type="notContainsText" dxfId="74" priority="30" operator="notContains" text="#########">
      <formula>ISERROR(SEARCH("#########",J219))</formula>
    </cfRule>
  </conditionalFormatting>
  <conditionalFormatting sqref="J220">
    <cfRule type="notContainsText" dxfId="73" priority="31" operator="notContains" text="#########">
      <formula>ISERROR(SEARCH("#########",J220))</formula>
    </cfRule>
  </conditionalFormatting>
  <conditionalFormatting sqref="J221">
    <cfRule type="notContainsText" dxfId="72" priority="32" operator="notContains" text="#########">
      <formula>ISERROR(SEARCH("#########",J221))</formula>
    </cfRule>
  </conditionalFormatting>
  <conditionalFormatting sqref="J222">
    <cfRule type="notContainsText" dxfId="71" priority="33" operator="notContains" text="#########">
      <formula>ISERROR(SEARCH("#########",J222))</formula>
    </cfRule>
  </conditionalFormatting>
  <conditionalFormatting sqref="J223">
    <cfRule type="notContainsText" dxfId="70" priority="34" operator="notContains" text="#########">
      <formula>ISERROR(SEARCH("#########",J223))</formula>
    </cfRule>
  </conditionalFormatting>
  <conditionalFormatting sqref="J224">
    <cfRule type="notContainsText" dxfId="69" priority="35" operator="notContains" text="#########">
      <formula>ISERROR(SEARCH("#########",J224))</formula>
    </cfRule>
  </conditionalFormatting>
  <conditionalFormatting sqref="J225">
    <cfRule type="notContainsText" dxfId="68" priority="36" operator="notContains" text="#########">
      <formula>ISERROR(SEARCH("#########",J225))</formula>
    </cfRule>
  </conditionalFormatting>
  <conditionalFormatting sqref="J226">
    <cfRule type="notContainsText" dxfId="67" priority="37" operator="notContains" text="#########">
      <formula>ISERROR(SEARCH("#########",J226))</formula>
    </cfRule>
  </conditionalFormatting>
  <conditionalFormatting sqref="J227">
    <cfRule type="notContainsText" dxfId="66" priority="38" operator="notContains" text="#########">
      <formula>ISERROR(SEARCH("#########",J227))</formula>
    </cfRule>
  </conditionalFormatting>
  <conditionalFormatting sqref="J228">
    <cfRule type="notContainsText" dxfId="65" priority="39" operator="notContains" text="#########">
      <formula>ISERROR(SEARCH("#########",J228))</formula>
    </cfRule>
  </conditionalFormatting>
  <conditionalFormatting sqref="J229">
    <cfRule type="notContainsText" dxfId="64" priority="40" operator="notContains" text="#########">
      <formula>ISERROR(SEARCH("#########",J229))</formula>
    </cfRule>
  </conditionalFormatting>
  <conditionalFormatting sqref="J230">
    <cfRule type="notContainsText" dxfId="63" priority="41" operator="notContains" text="#########">
      <formula>ISERROR(SEARCH("#########",J230))</formula>
    </cfRule>
  </conditionalFormatting>
  <conditionalFormatting sqref="J231">
    <cfRule type="notContainsText" dxfId="62" priority="42" operator="notContains" text="#########">
      <formula>ISERROR(SEARCH("#########",J231))</formula>
    </cfRule>
  </conditionalFormatting>
  <conditionalFormatting sqref="J232">
    <cfRule type="notContainsText" dxfId="61" priority="43" operator="notContains" text="#########">
      <formula>ISERROR(SEARCH("#########",J232))</formula>
    </cfRule>
  </conditionalFormatting>
  <conditionalFormatting sqref="J233">
    <cfRule type="notContainsText" dxfId="60" priority="44" operator="notContains" text="#########">
      <formula>ISERROR(SEARCH("#########",J233))</formula>
    </cfRule>
  </conditionalFormatting>
  <conditionalFormatting sqref="J234">
    <cfRule type="notContainsText" dxfId="59" priority="45" operator="notContains" text="#########">
      <formula>ISERROR(SEARCH("#########",J234))</formula>
    </cfRule>
  </conditionalFormatting>
  <conditionalFormatting sqref="J235">
    <cfRule type="notContainsText" dxfId="58" priority="47" operator="notContains" text="#########">
      <formula>ISERROR(SEARCH("#########",J235))</formula>
    </cfRule>
  </conditionalFormatting>
  <conditionalFormatting sqref="J236">
    <cfRule type="notContainsText" dxfId="57" priority="48" operator="notContains" text="#########">
      <formula>ISERROR(SEARCH("#########",J236))</formula>
    </cfRule>
  </conditionalFormatting>
  <conditionalFormatting sqref="J237">
    <cfRule type="notContainsText" dxfId="56" priority="49" operator="notContains" text="#########">
      <formula>ISERROR(SEARCH("#########",J237))</formula>
    </cfRule>
  </conditionalFormatting>
  <conditionalFormatting sqref="J238">
    <cfRule type="notContainsText" dxfId="55" priority="50" operator="notContains" text="#########">
      <formula>ISERROR(SEARCH("#########",J238))</formula>
    </cfRule>
  </conditionalFormatting>
  <conditionalFormatting sqref="J239">
    <cfRule type="notContainsText" dxfId="54" priority="51" operator="notContains" text="#########">
      <formula>ISERROR(SEARCH("#########",J239))</formula>
    </cfRule>
  </conditionalFormatting>
  <conditionalFormatting sqref="J240">
    <cfRule type="notContainsText" dxfId="53" priority="52" operator="notContains" text="#########">
      <formula>ISERROR(SEARCH("#########",J240))</formula>
    </cfRule>
  </conditionalFormatting>
  <conditionalFormatting sqref="J241">
    <cfRule type="notContainsText" dxfId="52" priority="53" operator="notContains" text="#########">
      <formula>ISERROR(SEARCH("#########",J241))</formula>
    </cfRule>
  </conditionalFormatting>
  <conditionalFormatting sqref="J242">
    <cfRule type="notContainsText" dxfId="51" priority="54" operator="notContains" text="#########">
      <formula>ISERROR(SEARCH("#########",J242))</formula>
    </cfRule>
  </conditionalFormatting>
  <conditionalFormatting sqref="J243">
    <cfRule type="notContainsText" dxfId="50" priority="55" operator="notContains" text="#########">
      <formula>ISERROR(SEARCH("#########",J243))</formula>
    </cfRule>
  </conditionalFormatting>
  <conditionalFormatting sqref="J244">
    <cfRule type="notContainsText" dxfId="49" priority="56" operator="notContains" text="#########">
      <formula>ISERROR(SEARCH("#########",J244))</formula>
    </cfRule>
  </conditionalFormatting>
  <conditionalFormatting sqref="J245">
    <cfRule type="notContainsText" dxfId="48" priority="57" operator="notContains" text="#########">
      <formula>ISERROR(SEARCH("#########",J245))</formula>
    </cfRule>
  </conditionalFormatting>
  <conditionalFormatting sqref="J246">
    <cfRule type="notContainsText" dxfId="47" priority="58" operator="notContains" text="#########">
      <formula>ISERROR(SEARCH("#########",J246))</formula>
    </cfRule>
  </conditionalFormatting>
  <conditionalFormatting sqref="J247">
    <cfRule type="notContainsText" dxfId="46" priority="59" operator="notContains" text="#########">
      <formula>ISERROR(SEARCH("#########",J247))</formula>
    </cfRule>
  </conditionalFormatting>
  <conditionalFormatting sqref="J248">
    <cfRule type="notContainsText" dxfId="45" priority="60" operator="notContains" text="#########">
      <formula>ISERROR(SEARCH("#########",J248))</formula>
    </cfRule>
  </conditionalFormatting>
  <conditionalFormatting sqref="J249">
    <cfRule type="notContainsText" dxfId="44" priority="61" operator="notContains" text="#########">
      <formula>ISERROR(SEARCH("#########",J249))</formula>
    </cfRule>
  </conditionalFormatting>
  <conditionalFormatting sqref="J250">
    <cfRule type="notContainsText" dxfId="43" priority="62" operator="notContains" text="#########">
      <formula>ISERROR(SEARCH("#########",J250))</formula>
    </cfRule>
  </conditionalFormatting>
  <conditionalFormatting sqref="J251">
    <cfRule type="notContainsText" dxfId="42" priority="63" operator="notContains" text="#########">
      <formula>ISERROR(SEARCH("#########",J251))</formula>
    </cfRule>
  </conditionalFormatting>
  <conditionalFormatting sqref="J252">
    <cfRule type="notContainsText" dxfId="41" priority="64" operator="notContains" text="#########">
      <formula>ISERROR(SEARCH("#########",J252))</formula>
    </cfRule>
  </conditionalFormatting>
  <conditionalFormatting sqref="J253">
    <cfRule type="notContainsText" dxfId="40" priority="65" operator="notContains" text="#########">
      <formula>ISERROR(SEARCH("#########",J253))</formula>
    </cfRule>
  </conditionalFormatting>
  <conditionalFormatting sqref="J254">
    <cfRule type="notContainsText" dxfId="39" priority="66" operator="notContains" text="#########">
      <formula>ISERROR(SEARCH("#########",J254))</formula>
    </cfRule>
  </conditionalFormatting>
  <conditionalFormatting sqref="J255">
    <cfRule type="notContainsText" dxfId="38" priority="67" operator="notContains" text="#########">
      <formula>ISERROR(SEARCH("#########",J255))</formula>
    </cfRule>
  </conditionalFormatting>
  <conditionalFormatting sqref="J256">
    <cfRule type="notContainsText" dxfId="37" priority="68" operator="notContains" text="#########">
      <formula>ISERROR(SEARCH("#########",J256))</formula>
    </cfRule>
  </conditionalFormatting>
  <conditionalFormatting sqref="J257">
    <cfRule type="notContainsText" dxfId="36" priority="70" operator="notContains" text="#########">
      <formula>ISERROR(SEARCH("#########",J257))</formula>
    </cfRule>
  </conditionalFormatting>
  <conditionalFormatting sqref="J258">
    <cfRule type="notContainsText" dxfId="35" priority="71" operator="notContains" text="#########">
      <formula>ISERROR(SEARCH("#########",J258))</formula>
    </cfRule>
  </conditionalFormatting>
  <conditionalFormatting sqref="J259">
    <cfRule type="notContainsText" dxfId="34" priority="72" operator="notContains" text="#########">
      <formula>ISERROR(SEARCH("#########",J259))</formula>
    </cfRule>
  </conditionalFormatting>
  <conditionalFormatting sqref="J260">
    <cfRule type="notContainsText" dxfId="33" priority="73" operator="notContains" text="#########">
      <formula>ISERROR(SEARCH("#########",J260))</formula>
    </cfRule>
  </conditionalFormatting>
  <conditionalFormatting sqref="J261">
    <cfRule type="notContainsText" dxfId="32" priority="74" operator="notContains" text="#########">
      <formula>ISERROR(SEARCH("#########",J261))</formula>
    </cfRule>
  </conditionalFormatting>
  <conditionalFormatting sqref="J262">
    <cfRule type="notContainsText" dxfId="31" priority="75" operator="notContains" text="#########">
      <formula>ISERROR(SEARCH("#########",J262))</formula>
    </cfRule>
  </conditionalFormatting>
  <conditionalFormatting sqref="J263">
    <cfRule type="notContainsText" dxfId="30" priority="76" operator="notContains" text="#########">
      <formula>ISERROR(SEARCH("#########",J263))</formula>
    </cfRule>
  </conditionalFormatting>
  <conditionalFormatting sqref="J264">
    <cfRule type="notContainsText" dxfId="29" priority="77" operator="notContains" text="#########">
      <formula>ISERROR(SEARCH("#########",J264))</formula>
    </cfRule>
  </conditionalFormatting>
  <conditionalFormatting sqref="J185">
    <cfRule type="notContainsText" dxfId="28" priority="78" operator="notContains" text="#########">
      <formula>ISERROR(SEARCH("#########",J185))</formula>
    </cfRule>
  </conditionalFormatting>
  <conditionalFormatting sqref="J186">
    <cfRule type="notContainsText" dxfId="27" priority="79" operator="notContains" text="#########">
      <formula>ISERROR(SEARCH("#########",J186))</formula>
    </cfRule>
  </conditionalFormatting>
  <conditionalFormatting sqref="J187">
    <cfRule type="notContainsText" dxfId="26" priority="80" operator="notContains" text="#########">
      <formula>ISERROR(SEARCH("#########",J187))</formula>
    </cfRule>
  </conditionalFormatting>
  <conditionalFormatting sqref="J188">
    <cfRule type="notContainsText" dxfId="25" priority="81" operator="notContains" text="#########">
      <formula>ISERROR(SEARCH("#########",J188))</formula>
    </cfRule>
  </conditionalFormatting>
  <conditionalFormatting sqref="J189">
    <cfRule type="notContainsText" dxfId="24" priority="82" operator="notContains" text="#########">
      <formula>ISERROR(SEARCH("#########",J189))</formula>
    </cfRule>
  </conditionalFormatting>
  <conditionalFormatting sqref="J190">
    <cfRule type="notContainsText" dxfId="23" priority="83" operator="notContains" text="#########">
      <formula>ISERROR(SEARCH("#########",J190))</formula>
    </cfRule>
  </conditionalFormatting>
  <conditionalFormatting sqref="J191">
    <cfRule type="notContainsText" dxfId="22" priority="84" operator="notContains" text="#########">
      <formula>ISERROR(SEARCH("#########",J191))</formula>
    </cfRule>
  </conditionalFormatting>
  <conditionalFormatting sqref="J192">
    <cfRule type="notContainsText" dxfId="21" priority="85" operator="notContains" text="#########">
      <formula>ISERROR(SEARCH("#########",J192))</formula>
    </cfRule>
  </conditionalFormatting>
  <conditionalFormatting sqref="J193">
    <cfRule type="notContainsText" dxfId="20" priority="86" operator="notContains" text="#########">
      <formula>ISERROR(SEARCH("#########",J193))</formula>
    </cfRule>
  </conditionalFormatting>
  <conditionalFormatting sqref="J194">
    <cfRule type="notContainsText" dxfId="19" priority="87" operator="notContains" text="#########">
      <formula>ISERROR(SEARCH("#########",J194))</formula>
    </cfRule>
  </conditionalFormatting>
  <conditionalFormatting sqref="J195">
    <cfRule type="notContainsText" dxfId="18" priority="88" operator="notContains" text="#########">
      <formula>ISERROR(SEARCH("#########",J195))</formula>
    </cfRule>
  </conditionalFormatting>
  <conditionalFormatting sqref="J196">
    <cfRule type="notContainsText" dxfId="17" priority="89" operator="notContains" text="#########">
      <formula>ISERROR(SEARCH("#########",J196))</formula>
    </cfRule>
  </conditionalFormatting>
  <conditionalFormatting sqref="J197">
    <cfRule type="notContainsText" dxfId="16" priority="90" operator="notContains" text="#########">
      <formula>ISERROR(SEARCH("#########",J197))</formula>
    </cfRule>
  </conditionalFormatting>
  <conditionalFormatting sqref="J198">
    <cfRule type="notContainsText" dxfId="15" priority="91" operator="notContains" text="#########">
      <formula>ISERROR(SEARCH("#########",J198))</formula>
    </cfRule>
  </conditionalFormatting>
  <conditionalFormatting sqref="J199">
    <cfRule type="notContainsText" dxfId="14" priority="92" operator="notContains" text="#########">
      <formula>ISERROR(SEARCH("#########",J199))</formula>
    </cfRule>
  </conditionalFormatting>
  <conditionalFormatting sqref="J200">
    <cfRule type="notContainsText" dxfId="13" priority="93" operator="notContains" text="#########">
      <formula>ISERROR(SEARCH("#########",J200))</formula>
    </cfRule>
  </conditionalFormatting>
  <conditionalFormatting sqref="J201">
    <cfRule type="notContainsText" dxfId="12" priority="94" operator="notContains" text="#########">
      <formula>ISERROR(SEARCH("#########",J201))</formula>
    </cfRule>
  </conditionalFormatting>
  <conditionalFormatting sqref="J202">
    <cfRule type="notContainsText" dxfId="11" priority="95" operator="notContains" text="#########">
      <formula>ISERROR(SEARCH("#########",J202))</formula>
    </cfRule>
  </conditionalFormatting>
  <conditionalFormatting sqref="J203">
    <cfRule type="notContainsText" dxfId="10" priority="96" operator="notContains" text="#########">
      <formula>ISERROR(SEARCH("#########",J203))</formula>
    </cfRule>
  </conditionalFormatting>
  <conditionalFormatting sqref="J204">
    <cfRule type="notContainsText" dxfId="9" priority="97" operator="notContains" text="#########">
      <formula>ISERROR(SEARCH("#########",J204))</formula>
    </cfRule>
  </conditionalFormatting>
  <conditionalFormatting sqref="J205">
    <cfRule type="notContainsText" dxfId="8" priority="98" operator="notContains" text="#########">
      <formula>ISERROR(SEARCH("#########",J205))</formula>
    </cfRule>
  </conditionalFormatting>
  <conditionalFormatting sqref="J206">
    <cfRule type="notContainsText" dxfId="7" priority="99" operator="notContains" text="#########">
      <formula>ISERROR(SEARCH("#########",J206))</formula>
    </cfRule>
  </conditionalFormatting>
  <conditionalFormatting sqref="J207">
    <cfRule type="notContainsText" dxfId="6" priority="100" operator="notContains" text="#########">
      <formula>ISERROR(SEARCH("#########",J207))</formula>
    </cfRule>
  </conditionalFormatting>
  <conditionalFormatting sqref="J208:J209">
    <cfRule type="notContainsText" dxfId="5" priority="101" operator="notContains" text="#########">
      <formula>ISERROR(SEARCH("#########",J208))</formula>
    </cfRule>
  </conditionalFormatting>
  <conditionalFormatting sqref="J179">
    <cfRule type="notContainsText" dxfId="4" priority="102" operator="notContains" text="#########">
      <formula>ISERROR(SEARCH("#########",J179))</formula>
    </cfRule>
  </conditionalFormatting>
  <conditionalFormatting sqref="J180">
    <cfRule type="notContainsText" dxfId="3" priority="103" operator="notContains" text="#########">
      <formula>ISERROR(SEARCH("#########",J180))</formula>
    </cfRule>
  </conditionalFormatting>
  <conditionalFormatting sqref="J181">
    <cfRule type="notContainsText" dxfId="2" priority="104" operator="notContains" text="#########">
      <formula>ISERROR(SEARCH("#########",J181))</formula>
    </cfRule>
  </conditionalFormatting>
  <conditionalFormatting sqref="J182">
    <cfRule type="notContainsText" dxfId="1" priority="105" operator="notContains" text="#########">
      <formula>ISERROR(SEARCH("#########",J182))</formula>
    </cfRule>
  </conditionalFormatting>
  <conditionalFormatting sqref="J183">
    <cfRule type="notContainsText" dxfId="0" priority="106" operator="notContains" text="#########">
      <formula>ISERROR(SEARCH("#########",J183))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6e58739-8685-4d29-a2ec-7c9c68f6c483">
      <Terms xmlns="http://schemas.microsoft.com/office/infopath/2007/PartnerControls"/>
    </lcf76f155ced4ddcb4097134ff3c332f>
    <TaxCatchAll xmlns="0443536a-32f8-43be-b347-138dc7c4b70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471694366554EA47E0857EFF9B72E" ma:contentTypeVersion="17" ma:contentTypeDescription="Create a new document." ma:contentTypeScope="" ma:versionID="e4bf7a3c3a703d27da5bc18d74a86a8c">
  <xsd:schema xmlns:xsd="http://www.w3.org/2001/XMLSchema" xmlns:xs="http://www.w3.org/2001/XMLSchema" xmlns:p="http://schemas.microsoft.com/office/2006/metadata/properties" xmlns:ns1="http://schemas.microsoft.com/sharepoint/v3" xmlns:ns2="86e58739-8685-4d29-a2ec-7c9c68f6c483" xmlns:ns3="0443536a-32f8-43be-b347-138dc7c4b70d" targetNamespace="http://schemas.microsoft.com/office/2006/metadata/properties" ma:root="true" ma:fieldsID="4d46f0c35ebe608191193e5a172a49ca" ns1:_="" ns2:_="" ns3:_="">
    <xsd:import namespace="http://schemas.microsoft.com/sharepoint/v3"/>
    <xsd:import namespace="86e58739-8685-4d29-a2ec-7c9c68f6c483"/>
    <xsd:import namespace="0443536a-32f8-43be-b347-138dc7c4b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8739-8685-4d29-a2ec-7c9c68f6c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bccc17c-46ff-49d2-8759-2bb659646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3536a-32f8-43be-b347-138dc7c4b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14a0cd-eb9a-4db4-97f4-816251a3ff74}" ma:internalName="TaxCatchAll" ma:showField="CatchAllData" ma:web="0443536a-32f8-43be-b347-138dc7c4b7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7B0915-9AC4-4CF5-92C9-4975C29B00F2}">
  <ds:schemaRefs>
    <ds:schemaRef ds:uri="http://schemas.openxmlformats.org/package/2006/metadata/core-properties"/>
    <ds:schemaRef ds:uri="http://schemas.microsoft.com/sharepoint/v3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0443536a-32f8-43be-b347-138dc7c4b70d"/>
    <ds:schemaRef ds:uri="86e58739-8685-4d29-a2ec-7c9c68f6c48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378A87B-AAE6-4E58-88D9-070A2E0C2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e58739-8685-4d29-a2ec-7c9c68f6c483"/>
    <ds:schemaRef ds:uri="0443536a-32f8-43be-b347-138dc7c4b7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8D2B21-4C5D-4E4A-BE99-D6F2CC6CB5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Default</cp:lastModifiedBy>
  <dcterms:created xsi:type="dcterms:W3CDTF">2023-05-19T18:58:16Z</dcterms:created>
  <dcterms:modified xsi:type="dcterms:W3CDTF">2023-07-18T17:39:41Z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0x01010099F471694366554EA47E0857EFF9B72E</vt:lpwstr>
  </property>
  <property fmtid="{D5CDD505-2E9C-101B-9397-08002B2CF9AE}" pid="3" name="MediaServiceImageTags">
    <vt:lpwstr/>
  </property>
</Properties>
</file>